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0" windowWidth="20490" windowHeight="7770" activeTab="2"/>
  </bookViews>
  <sheets>
    <sheet name="5(R2計画)" sheetId="1" r:id="rId1"/>
    <sheet name="5(R2原資)" sheetId="2" r:id="rId2"/>
    <sheet name="5(R2使途別)" sheetId="3" r:id="rId3"/>
  </sheets>
  <definedNames>
    <definedName name="_xlnm.Print_Area" localSheetId="0">'5(R2計画)'!$A$1:$P$133</definedName>
    <definedName name="_xlnm.Print_Area" localSheetId="1">'5(R2原資)'!$A$1:$L$35</definedName>
    <definedName name="_xlnm.Print_Area" localSheetId="2">'5(R2使途別)'!$A$1:$I$20</definedName>
    <definedName name="_xlnm.Print_Titles" localSheetId="0">'5(R2計画)'!$5:$8</definedName>
  </definedNames>
  <calcPr fullCalcOnLoad="1"/>
</workbook>
</file>

<file path=xl/sharedStrings.xml><?xml version="1.0" encoding="utf-8"?>
<sst xmlns="http://schemas.openxmlformats.org/spreadsheetml/2006/main" count="135" uniqueCount="112">
  <si>
    <t>財政融資</t>
  </si>
  <si>
    <t>産業投資</t>
  </si>
  <si>
    <t>政府保証</t>
  </si>
  <si>
    <t>合      計</t>
  </si>
  <si>
    <t>参           考</t>
  </si>
  <si>
    <t>機    関    名</t>
  </si>
  <si>
    <t>自己資金等</t>
  </si>
  <si>
    <t>再    計</t>
  </si>
  <si>
    <t>沖縄振興開発金融公庫</t>
  </si>
  <si>
    <t>地方公共団体</t>
  </si>
  <si>
    <t>合     計</t>
  </si>
  <si>
    <t>独立行政法人福祉医療機構</t>
  </si>
  <si>
    <t>独立行政法人水資源機構</t>
  </si>
  <si>
    <t>独立行政法人国立病院機構</t>
  </si>
  <si>
    <t>独立行政法人都市再生機構</t>
  </si>
  <si>
    <t>設整備支援機構</t>
  </si>
  <si>
    <t>独立行政法人鉄道建設・運輸施</t>
  </si>
  <si>
    <t>属鉱物資源機構</t>
  </si>
  <si>
    <t>独立行政法人石油天然ガス・金</t>
  </si>
  <si>
    <t>独立行政法人日本学生支援機構</t>
  </si>
  <si>
    <t>独立行政法人日本高速道路保有</t>
  </si>
  <si>
    <t>・債務返済機構</t>
  </si>
  <si>
    <t>独立行政法人住宅金融支援機構</t>
  </si>
  <si>
    <t>(単位：億円)</t>
  </si>
  <si>
    <t>（独立行政法人等）</t>
  </si>
  <si>
    <t>日本私立学校振興・共済事業団</t>
  </si>
  <si>
    <t>エネルギー対策特別会計</t>
  </si>
  <si>
    <t>株式会社日本政策金融公庫</t>
  </si>
  <si>
    <t>株式会社日本政策投資銀行</t>
  </si>
  <si>
    <t>独立行政法人国際協力機構</t>
  </si>
  <si>
    <t>食料安定供給特別会計</t>
  </si>
  <si>
    <t>中部国際空港株式会社</t>
  </si>
  <si>
    <t>(注)１．｢財政融資｣、｢産業投資｣及び｢政府保証｣は、それぞれ｢財政融資資金の長期運用に対する特別措置に関する法律｣(昭48法7)第5条第2項第1号、第2号及び第3号
　　　に掲げる運用、投資及び債務保証である。</t>
  </si>
  <si>
    <t>地方公共団体金融機構</t>
  </si>
  <si>
    <t>　　３．｢自己資金等｣欄の(　)書は、財投機関債(独立行政法人等が民間金融市場において個別に発行する政府保証のない公募債券をいう。)の発行により調達する金
　　　額を内書したものである｡</t>
  </si>
  <si>
    <t>株式会社国際協力銀行</t>
  </si>
  <si>
    <t>新関西国際空港株式会社</t>
  </si>
  <si>
    <t>株式会社民間資金等活用事業推</t>
  </si>
  <si>
    <t>（政府関係機関）</t>
  </si>
  <si>
    <t>進機構</t>
  </si>
  <si>
    <t>機構</t>
  </si>
  <si>
    <t>国立研究開発法人国立がん研究</t>
  </si>
  <si>
    <t>株式会社海外交通・都市開発事</t>
  </si>
  <si>
    <t>国立研究開発法人国立循環器病</t>
  </si>
  <si>
    <t>研究センター</t>
  </si>
  <si>
    <t>国立研究開発法人国立成育医療</t>
  </si>
  <si>
    <t>国立研究開発法人国立長寿医療</t>
  </si>
  <si>
    <t>株式会社海外通信・放送・郵便</t>
  </si>
  <si>
    <t>独立行政法人大学改革支援・学</t>
  </si>
  <si>
    <t>億円</t>
  </si>
  <si>
    <t>財政融資</t>
  </si>
  <si>
    <t>財政融資資金</t>
  </si>
  <si>
    <t>産業投資</t>
  </si>
  <si>
    <t>財政投融資特別会計投資勘定</t>
  </si>
  <si>
    <t>政府保証</t>
  </si>
  <si>
    <t>政府保証国内債</t>
  </si>
  <si>
    <t>政府保証外債</t>
  </si>
  <si>
    <t>合　　　　　　　　計</t>
  </si>
  <si>
    <t>区分</t>
  </si>
  <si>
    <t>合計</t>
  </si>
  <si>
    <t>（１）中小零細企業</t>
  </si>
  <si>
    <t>（２）農林水産業</t>
  </si>
  <si>
    <t>（３）教育</t>
  </si>
  <si>
    <t>（４）福祉・医療</t>
  </si>
  <si>
    <t>（５）環境</t>
  </si>
  <si>
    <t>（６）産業・イノベーション</t>
  </si>
  <si>
    <t>（７）住宅</t>
  </si>
  <si>
    <t>（８）社会資本</t>
  </si>
  <si>
    <t>（９）海外投融資等</t>
  </si>
  <si>
    <t>（10）その他</t>
  </si>
  <si>
    <t>国立研究開発法人森林研究・整</t>
  </si>
  <si>
    <t>備機構</t>
  </si>
  <si>
    <t>位授与機構</t>
  </si>
  <si>
    <t>（地方公共団体）</t>
  </si>
  <si>
    <t>株式会社海外需要開拓支援機構</t>
  </si>
  <si>
    <t>事業支援機構</t>
  </si>
  <si>
    <t>　　４．｢参考｣欄の計数は、それぞれ四捨五入によっている。</t>
  </si>
  <si>
    <t>センター</t>
  </si>
  <si>
    <t>（特殊会社等）</t>
  </si>
  <si>
    <t>業支援機構</t>
  </si>
  <si>
    <t>１　財政投融資計画の運用に当たっては、経済事情の変動等に応じ、国会の議決の範囲内で財政融資又は政府保証を増額することができる。</t>
  </si>
  <si>
    <t>２　「産業競争力強化法」（平25法98）第112条第1項の規定により、株式会社産業革新投資機構が、同法第2条第22項に規定する特定政府出資会社の政府が保有する
　 株式の全部を譲り受けた場合には、当該特定政府出資会社の計画残額は、「株式会社産業革新投資機構」に承継されるものとする。</t>
  </si>
  <si>
    <t>郵便貯金資金</t>
  </si>
  <si>
    <t>簡易生命保険資金</t>
  </si>
  <si>
    <t>政府保証外貨借入金</t>
  </si>
  <si>
    <t>　　また、財政融資資金の資金繰りのため、財政融資資金証券1.5兆円の発行を予定している。</t>
  </si>
  <si>
    <t>令 和 ２ 年 度 財 政 投 融 資 計 画</t>
  </si>
  <si>
    <t>元年度</t>
  </si>
  <si>
    <t>２年度</t>
  </si>
  <si>
    <t>（特別会計）</t>
  </si>
  <si>
    <t>株式会社産業革新投資機構</t>
  </si>
  <si>
    <t>東日本高速道路株式会社</t>
  </si>
  <si>
    <t>中日本高速道路株式会社</t>
  </si>
  <si>
    <t>西日本高速道路株式会社</t>
  </si>
  <si>
    <t>成田国際空港株式会社</t>
  </si>
  <si>
    <t>一般財団法人民間都市開発推進</t>
  </si>
  <si>
    <t>　　２．｢元年度｣欄は、令和元年度当初計画額である。</t>
  </si>
  <si>
    <t>　　５．本表は計数整理の結果、異同を生ずることがある。</t>
  </si>
  <si>
    <t>　　４．株式会社産業革新投資機構が「産業競争力強化法」第2条第22項の規定による特定政府出資会社の株式の全部を譲り受けた場合において、当該特定政府出資
　　　会社の上記出資金の平成31年度予定額のうち出資するに至っていない金額があるときは、この金額を上記の株式会社産業革新投資機構出資金の平成31年度予定
　　　額に加えるものとする｡</t>
  </si>
  <si>
    <t>　　　３．本表は計数整理の結果、異同を生ずることがある。</t>
  </si>
  <si>
    <t>　　　　別会計国債12.0兆円（令和元年度予算12.0兆円）の発行を予定している。</t>
  </si>
  <si>
    <r>
      <t>　　　２．財政融資資金による上記の新たな貸付け及び既往の貸付けの継続に必要な財源として</t>
    </r>
    <r>
      <rPr>
        <sz val="12"/>
        <rFont val="ＭＳ ゴシック"/>
        <family val="3"/>
      </rPr>
      <t>、</t>
    </r>
    <r>
      <rPr>
        <sz val="11"/>
        <rFont val="ＭＳ ゴシック"/>
        <family val="3"/>
      </rPr>
      <t>令和２年度において</t>
    </r>
    <r>
      <rPr>
        <sz val="12"/>
        <rFont val="ＭＳ ゴシック"/>
        <family val="3"/>
      </rPr>
      <t>、</t>
    </r>
    <r>
      <rPr>
        <sz val="11"/>
        <rFont val="ＭＳ ゴシック"/>
        <family val="3"/>
      </rPr>
      <t>財政投融資特</t>
    </r>
  </si>
  <si>
    <t>（注）１．令和元年度欄の金額は、当初計画額である。</t>
  </si>
  <si>
    <t>令和２年度</t>
  </si>
  <si>
    <t>令和元年度</t>
  </si>
  <si>
    <t>令 和 ２ 年 度 財 政 投 融 資 原 資 見 込</t>
  </si>
  <si>
    <t>令 和 ２ 年 度 財 政 投 融 資 使 途 別 分 類 表</t>
  </si>
  <si>
    <t>(単位：億円)</t>
  </si>
  <si>
    <t>元年度</t>
  </si>
  <si>
    <t>２年度</t>
  </si>
  <si>
    <t>（注）１．計数は、それぞれ四捨五入によっているので、端数において合計とは合致しないものがある。</t>
  </si>
  <si>
    <t>　　　２．本表は計数整理の結果、異同を生ずることがある。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</si>
</sst>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 #,##0;&quot;△&quot;#,##0;\ &quot;-&quot;\ _ ;_ @_ "/>
    <numFmt numFmtId="179" formatCode="[$-411]&quot;こ&quot;&quot;の&quot;&quot;計&quot;&quot;数&quot;&quot;は&quot;\,&quot;&quot;e&quot;年&quot;m&quot;月&quot;d&quot;日&quot;&quot;&quot;&quot;現&quot;&quot;在&quot;&quot;の&quot;&quot;も&quot;&quot;の&quot;&quot;で&quot;&quot;あ&quot;&quot;る。&quot;"/>
    <numFmt numFmtId="180" formatCode="[$-411]&quot;[&quot;e&quot;年&quot;m&quot;月&quot;d&quot;日現在]&quot;"/>
    <numFmt numFmtId="181" formatCode="&quot;(&quot;#,##0&quot;)&quot;"/>
    <numFmt numFmtId="182" formatCode="#,##0_ ;\-#,##0_ ;&quot;－&quot;\ "/>
    <numFmt numFmtId="183" formatCode="&quot;(&quot;#,###&quot;)&quot;"/>
    <numFmt numFmtId="184" formatCode="\(&quot;#,###&quot;\)"/>
    <numFmt numFmtId="185" formatCode="\(##,#0\)_;\(#,###\)_ ;&quot;－&quot;\ "/>
    <numFmt numFmtId="186" formatCode="#,##0_ ;\-#,##0_ ;&quot; &quot;\ "/>
    <numFmt numFmtId="187" formatCode="\(#,##0\)_ ;\(#,##0\)_ ;&quot; &quot;\ "/>
    <numFmt numFmtId="188" formatCode="\(#,##0\)\ ;&quot; &quot;\ "/>
    <numFmt numFmtId="189" formatCode="\(#,##0\)_ ;\(\-#,##0\)_ ;&quot; &quot;\ "/>
    <numFmt numFmtId="190" formatCode="\(##,#0\)_;\(#,###\)_ ;&quot;  &quot;\ "/>
    <numFmt numFmtId="191" formatCode="[$-411]&quot;こ&quot;&quot;の&quot;&quot;計&quot;&quot;数&quot;&quot;は平成&quot;&quot;&quot;e&quot;年&quot;m&quot;月&quot;d&quot;日&quot;&quot;&quot;&quot;現&quot;&quot;在&quot;&quot;の&quot;&quot;も&quot;&quot;の&quot;&quot;で&quot;&quot;あ&quot;&quot;る。&quot;"/>
    <numFmt numFmtId="192" formatCode="&quot;[&quot;#,##0&quot;]&quot;"/>
    <numFmt numFmtId="193" formatCode="#,##0_);\(#,##0\)"/>
    <numFmt numFmtId="194" formatCode="&quot;&lt;&quot;#,##0&quot;&gt;&quot;"/>
    <numFmt numFmtId="195" formatCode="\(#,##0\)_ ;&quot;   &quot;\ "/>
    <numFmt numFmtId="196" formatCode="&quot;Yes&quot;;&quot;Yes&quot;;&quot;No&quot;"/>
    <numFmt numFmtId="197" formatCode="&quot;True&quot;;&quot;True&quot;;&quot;False&quot;"/>
    <numFmt numFmtId="198" formatCode="&quot;On&quot;;&quot;On&quot;;&quot;Off&quot;"/>
    <numFmt numFmtId="199" formatCode="#,##0;\-#,##0;&quot;－&quot;"/>
    <numFmt numFmtId="200" formatCode="0_);[Red]\(0\)"/>
    <numFmt numFmtId="201" formatCode="&quot;&lt;&quot;#,###\-&quot;&gt;&quot;"/>
    <numFmt numFmtId="202" formatCode="&quot;[&quot;#,###\-&quot;]&quot;"/>
    <numFmt numFmtId="203" formatCode="#,##0_);[Red]\(#,##0\)"/>
    <numFmt numFmtId="204" formatCode="[$€-2]\ #,##0.00_);[Red]\([$€-2]\ #,##0.00\)"/>
    <numFmt numFmtId="205" formatCode="#,##0\ ;&quot;▲&quot;#,##0\ ;&quot;－&quot;\ "/>
    <numFmt numFmtId="206" formatCode="#,##0;&quot;△&quot;#,##0;&quot;－&quot;"/>
    <numFmt numFmtId="207" formatCode="#,##0;&quot;▲ &quot;#,##0"/>
    <numFmt numFmtId="208" formatCode="0.0%"/>
  </numFmts>
  <fonts count="55">
    <font>
      <sz val="11"/>
      <name val="ＭＳ Ｐゴシック"/>
      <family val="3"/>
    </font>
    <font>
      <sz val="6"/>
      <name val="ＭＳ Ｐゴシック"/>
      <family val="3"/>
    </font>
    <font>
      <sz val="13.5"/>
      <name val="System"/>
      <family val="0"/>
    </font>
    <font>
      <sz val="12"/>
      <name val="ＭＳ 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18"/>
      <name val="ＭＳ ゴシック"/>
      <family val="3"/>
    </font>
    <font>
      <sz val="14"/>
      <name val="ＭＳ ゴシック"/>
      <family val="3"/>
    </font>
    <font>
      <sz val="6"/>
      <name val="ＭＳ ゴシック"/>
      <family val="3"/>
    </font>
    <font>
      <b/>
      <sz val="12"/>
      <name val="ＭＳ Ｐゴシック"/>
      <family val="3"/>
    </font>
    <font>
      <b/>
      <sz val="16"/>
      <name val="ＭＳ ゴシック"/>
      <family val="3"/>
    </font>
    <font>
      <b/>
      <sz val="11"/>
      <name val="ＭＳ ゴシック"/>
      <family val="3"/>
    </font>
    <font>
      <b/>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ゴシック"/>
      <family val="3"/>
    </font>
    <font>
      <sz val="4"/>
      <color indexed="8"/>
      <name val="ＭＳ 明朝"/>
      <family val="1"/>
    </font>
    <font>
      <sz val="6"/>
      <color indexed="8"/>
      <name val="ＭＳ ゴシック"/>
      <family val="3"/>
    </font>
    <font>
      <sz val="16"/>
      <color indexed="9"/>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color indexed="63"/>
      </bottom>
    </border>
    <border>
      <left style="medium"/>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thin"/>
      <right style="double"/>
      <top>
        <color indexed="63"/>
      </top>
      <bottom style="thin"/>
    </border>
    <border>
      <left>
        <color indexed="63"/>
      </left>
      <right style="medium"/>
      <top>
        <color indexed="63"/>
      </top>
      <bottom style="thin"/>
    </border>
    <border>
      <left style="thin"/>
      <right style="double"/>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double"/>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double"/>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double"/>
      <top style="medium"/>
      <bottom>
        <color indexed="63"/>
      </bottom>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3" fillId="0" borderId="0" applyNumberFormat="0" applyFill="0" applyBorder="0" applyAlignment="0" applyProtection="0"/>
    <xf numFmtId="0" fontId="3"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2" fillId="0" borderId="0">
      <alignment/>
      <protection/>
    </xf>
    <xf numFmtId="0" fontId="43" fillId="29" borderId="0" applyNumberFormat="0" applyBorder="0" applyAlignment="0" applyProtection="0"/>
    <xf numFmtId="0" fontId="3" fillId="0" borderId="0" applyFont="0">
      <alignment/>
      <protection/>
    </xf>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protection/>
    </xf>
    <xf numFmtId="0" fontId="6" fillId="0" borderId="0">
      <alignment/>
      <protection/>
    </xf>
    <xf numFmtId="0" fontId="3" fillId="0" borderId="0" applyFill="0" applyBorder="0">
      <alignment/>
      <protection/>
    </xf>
    <xf numFmtId="0" fontId="5" fillId="0" borderId="0" applyNumberForma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0" fontId="3" fillId="0" borderId="10" xfId="0" applyFont="1" applyFill="1" applyBorder="1" applyAlignment="1">
      <alignment vertical="center"/>
    </xf>
    <xf numFmtId="176" fontId="3" fillId="0" borderId="10" xfId="0" applyNumberFormat="1" applyFont="1" applyFill="1" applyBorder="1" applyAlignment="1">
      <alignment vertical="center"/>
    </xf>
    <xf numFmtId="176" fontId="3" fillId="0" borderId="0"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12" xfId="0" applyNumberFormat="1" applyFont="1" applyFill="1" applyBorder="1" applyAlignment="1">
      <alignment vertical="center"/>
    </xf>
    <xf numFmtId="177" fontId="6" fillId="0" borderId="13" xfId="0" applyNumberFormat="1" applyFont="1" applyFill="1" applyBorder="1" applyAlignment="1">
      <alignment vertical="center"/>
    </xf>
    <xf numFmtId="178" fontId="6" fillId="0" borderId="14" xfId="0" applyNumberFormat="1" applyFont="1" applyFill="1" applyBorder="1" applyAlignment="1">
      <alignment vertical="center"/>
    </xf>
    <xf numFmtId="178" fontId="6" fillId="0" borderId="15" xfId="0" applyNumberFormat="1" applyFont="1" applyFill="1" applyBorder="1" applyAlignment="1">
      <alignment vertical="center"/>
    </xf>
    <xf numFmtId="178" fontId="6" fillId="0" borderId="11" xfId="0" applyNumberFormat="1" applyFont="1" applyFill="1" applyBorder="1" applyAlignment="1" quotePrefix="1">
      <alignment horizontal="right" vertical="center"/>
    </xf>
    <xf numFmtId="178" fontId="6" fillId="0" borderId="11"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178" fontId="6" fillId="0" borderId="18" xfId="0" applyNumberFormat="1" applyFont="1" applyFill="1" applyBorder="1" applyAlignment="1">
      <alignment vertical="center"/>
    </xf>
    <xf numFmtId="0" fontId="6" fillId="0" borderId="0" xfId="0" applyFont="1" applyFill="1" applyAlignment="1">
      <alignment vertical="center"/>
    </xf>
    <xf numFmtId="178" fontId="6" fillId="0" borderId="19" xfId="0" applyNumberFormat="1" applyFont="1" applyFill="1" applyBorder="1" applyAlignment="1">
      <alignment vertical="center"/>
    </xf>
    <xf numFmtId="178" fontId="6" fillId="0" borderId="19" xfId="0" applyNumberFormat="1" applyFont="1" applyFill="1" applyBorder="1" applyAlignment="1">
      <alignment horizontal="right" vertical="center"/>
    </xf>
    <xf numFmtId="176" fontId="3" fillId="0" borderId="20" xfId="0" applyNumberFormat="1" applyFont="1" applyFill="1" applyBorder="1" applyAlignment="1">
      <alignment vertical="center"/>
    </xf>
    <xf numFmtId="0" fontId="6" fillId="0" borderId="0" xfId="0" applyFont="1" applyFill="1" applyBorder="1" applyAlignment="1">
      <alignment vertical="center"/>
    </xf>
    <xf numFmtId="0" fontId="3" fillId="0" borderId="21" xfId="0" applyFont="1" applyFill="1" applyBorder="1" applyAlignment="1">
      <alignment horizontal="center" vertical="center"/>
    </xf>
    <xf numFmtId="176" fontId="3" fillId="0" borderId="22" xfId="0" applyNumberFormat="1" applyFont="1" applyFill="1" applyBorder="1" applyAlignment="1">
      <alignment vertical="center"/>
    </xf>
    <xf numFmtId="178" fontId="6" fillId="0" borderId="23" xfId="0" applyNumberFormat="1" applyFont="1" applyFill="1" applyBorder="1" applyAlignment="1">
      <alignment vertical="center"/>
    </xf>
    <xf numFmtId="178" fontId="6" fillId="0" borderId="24" xfId="0" applyNumberFormat="1" applyFont="1" applyFill="1" applyBorder="1" applyAlignment="1">
      <alignment vertical="center"/>
    </xf>
    <xf numFmtId="177" fontId="6" fillId="0" borderId="25" xfId="0" applyNumberFormat="1" applyFont="1" applyFill="1" applyBorder="1" applyAlignment="1">
      <alignment vertical="center"/>
    </xf>
    <xf numFmtId="178" fontId="6" fillId="0" borderId="26" xfId="0" applyNumberFormat="1" applyFont="1" applyFill="1" applyBorder="1" applyAlignment="1">
      <alignment vertical="center"/>
    </xf>
    <xf numFmtId="195" fontId="6" fillId="0" borderId="13" xfId="0" applyNumberFormat="1" applyFont="1" applyFill="1" applyBorder="1" applyAlignment="1">
      <alignment vertical="center"/>
    </xf>
    <xf numFmtId="177" fontId="6" fillId="0" borderId="11" xfId="0" applyNumberFormat="1" applyFont="1" applyFill="1" applyBorder="1" applyAlignment="1">
      <alignment vertical="center"/>
    </xf>
    <xf numFmtId="178" fontId="6" fillId="0" borderId="23"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14" xfId="0" applyNumberFormat="1" applyFont="1" applyFill="1" applyBorder="1" applyAlignment="1" quotePrefix="1">
      <alignment horizontal="right" vertical="center"/>
    </xf>
    <xf numFmtId="176" fontId="3" fillId="0" borderId="25" xfId="0" applyNumberFormat="1" applyFont="1" applyFill="1" applyBorder="1" applyAlignment="1">
      <alignment vertical="center"/>
    </xf>
    <xf numFmtId="176" fontId="3" fillId="0" borderId="13" xfId="0" applyNumberFormat="1" applyFont="1" applyFill="1" applyBorder="1" applyAlignment="1">
      <alignment vertical="center"/>
    </xf>
    <xf numFmtId="178" fontId="6" fillId="0" borderId="27" xfId="0" applyNumberFormat="1" applyFont="1" applyFill="1" applyBorder="1" applyAlignment="1">
      <alignment vertical="center"/>
    </xf>
    <xf numFmtId="181" fontId="6" fillId="0" borderId="13" xfId="0" applyNumberFormat="1" applyFont="1" applyFill="1" applyBorder="1" applyAlignment="1">
      <alignment vertical="center"/>
    </xf>
    <xf numFmtId="181" fontId="6" fillId="0" borderId="11" xfId="0" applyNumberFormat="1" applyFont="1" applyFill="1" applyBorder="1" applyAlignment="1">
      <alignment vertical="center"/>
    </xf>
    <xf numFmtId="176" fontId="3" fillId="0" borderId="20" xfId="0" applyNumberFormat="1" applyFont="1" applyFill="1" applyBorder="1" applyAlignment="1">
      <alignment vertical="center" wrapText="1"/>
    </xf>
    <xf numFmtId="176" fontId="3" fillId="0" borderId="22" xfId="0" applyNumberFormat="1" applyFont="1" applyFill="1" applyBorder="1" applyAlignment="1">
      <alignment vertical="center" wrapText="1"/>
    </xf>
    <xf numFmtId="178" fontId="6" fillId="0" borderId="13" xfId="0" applyNumberFormat="1" applyFont="1" applyFill="1" applyBorder="1" applyAlignment="1">
      <alignment vertical="center"/>
    </xf>
    <xf numFmtId="176" fontId="3" fillId="0" borderId="0" xfId="0" applyNumberFormat="1" applyFont="1" applyFill="1" applyBorder="1" applyAlignment="1">
      <alignment vertical="center" wrapText="1"/>
    </xf>
    <xf numFmtId="178" fontId="6" fillId="0" borderId="25" xfId="0" applyNumberFormat="1" applyFont="1" applyFill="1" applyBorder="1" applyAlignment="1">
      <alignment vertical="center"/>
    </xf>
    <xf numFmtId="176" fontId="3" fillId="0" borderId="17" xfId="0" applyNumberFormat="1" applyFont="1" applyFill="1" applyBorder="1" applyAlignment="1">
      <alignment vertical="center" wrapText="1"/>
    </xf>
    <xf numFmtId="202" fontId="6" fillId="0" borderId="11" xfId="0" applyNumberFormat="1" applyFont="1" applyFill="1" applyBorder="1" applyAlignment="1">
      <alignment vertical="center"/>
    </xf>
    <xf numFmtId="194" fontId="6" fillId="0" borderId="12" xfId="0" applyNumberFormat="1" applyFont="1" applyFill="1" applyBorder="1" applyAlignment="1">
      <alignment horizontal="center" vertical="center"/>
    </xf>
    <xf numFmtId="194" fontId="6" fillId="0" borderId="19"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177" fontId="3" fillId="0" borderId="13" xfId="0" applyNumberFormat="1" applyFont="1" applyFill="1" applyBorder="1" applyAlignment="1">
      <alignment vertical="center"/>
    </xf>
    <xf numFmtId="49" fontId="6" fillId="0" borderId="12" xfId="0" applyNumberFormat="1" applyFont="1" applyFill="1" applyBorder="1" applyAlignment="1">
      <alignment horizontal="right" vertical="center"/>
    </xf>
    <xf numFmtId="49" fontId="6" fillId="0" borderId="19" xfId="0" applyNumberFormat="1" applyFont="1" applyFill="1" applyBorder="1" applyAlignment="1">
      <alignment horizontal="right" vertical="center"/>
    </xf>
    <xf numFmtId="178" fontId="6" fillId="0" borderId="28" xfId="0" applyNumberFormat="1" applyFont="1" applyFill="1" applyBorder="1" applyAlignment="1">
      <alignment vertical="center"/>
    </xf>
    <xf numFmtId="178" fontId="6" fillId="0" borderId="29" xfId="0" applyNumberFormat="1" applyFont="1" applyFill="1" applyBorder="1" applyAlignment="1">
      <alignment vertical="center"/>
    </xf>
    <xf numFmtId="176" fontId="3" fillId="0" borderId="30" xfId="0" applyNumberFormat="1" applyFont="1" applyFill="1" applyBorder="1" applyAlignment="1">
      <alignment vertical="center"/>
    </xf>
    <xf numFmtId="0" fontId="3" fillId="0" borderId="30"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178" fontId="6" fillId="0" borderId="31" xfId="0" applyNumberFormat="1" applyFont="1" applyFill="1" applyBorder="1" applyAlignment="1">
      <alignment vertical="center"/>
    </xf>
    <xf numFmtId="178" fontId="6" fillId="0" borderId="32" xfId="0" applyNumberFormat="1" applyFont="1" applyFill="1" applyBorder="1" applyAlignment="1">
      <alignment vertical="center"/>
    </xf>
    <xf numFmtId="178" fontId="6" fillId="0" borderId="30" xfId="0" applyNumberFormat="1" applyFont="1" applyFill="1" applyBorder="1" applyAlignment="1">
      <alignment vertical="center"/>
    </xf>
    <xf numFmtId="178" fontId="6" fillId="0" borderId="33" xfId="0" applyNumberFormat="1" applyFont="1" applyFill="1" applyBorder="1" applyAlignment="1">
      <alignment vertical="center"/>
    </xf>
    <xf numFmtId="178" fontId="6" fillId="0" borderId="34" xfId="0" applyNumberFormat="1" applyFont="1" applyFill="1" applyBorder="1" applyAlignment="1">
      <alignment vertical="center"/>
    </xf>
    <xf numFmtId="181" fontId="6" fillId="0" borderId="13" xfId="0" applyNumberFormat="1" applyFont="1" applyFill="1" applyBorder="1" applyAlignment="1">
      <alignment horizontal="right" vertical="center"/>
    </xf>
    <xf numFmtId="181" fontId="6" fillId="0" borderId="14" xfId="0" applyNumberFormat="1" applyFont="1" applyFill="1" applyBorder="1" applyAlignment="1">
      <alignment vertical="center"/>
    </xf>
    <xf numFmtId="0" fontId="3" fillId="0" borderId="0" xfId="68" applyFont="1" applyAlignment="1">
      <alignment vertical="top"/>
      <protection/>
    </xf>
    <xf numFmtId="0" fontId="6" fillId="0" borderId="0" xfId="67">
      <alignment/>
      <protection/>
    </xf>
    <xf numFmtId="176" fontId="3" fillId="0" borderId="35" xfId="0" applyNumberFormat="1" applyFont="1" applyFill="1" applyBorder="1" applyAlignment="1">
      <alignment vertical="center"/>
    </xf>
    <xf numFmtId="176" fontId="3" fillId="0" borderId="36" xfId="0" applyNumberFormat="1" applyFont="1" applyFill="1" applyBorder="1" applyAlignment="1">
      <alignment vertical="center"/>
    </xf>
    <xf numFmtId="178" fontId="6" fillId="0" borderId="3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58" fontId="3" fillId="0" borderId="0" xfId="0" applyNumberFormat="1" applyFont="1" applyFill="1" applyAlignment="1">
      <alignment vertical="center"/>
    </xf>
    <xf numFmtId="49" fontId="3" fillId="0" borderId="0" xfId="69" applyNumberFormat="1" applyFont="1" applyFill="1" applyAlignment="1">
      <alignment horizontal="right"/>
      <protection/>
    </xf>
    <xf numFmtId="0" fontId="3" fillId="0" borderId="0" xfId="0" applyFont="1" applyFill="1" applyAlignment="1">
      <alignment vertical="center"/>
    </xf>
    <xf numFmtId="0" fontId="3" fillId="0" borderId="0" xfId="69" applyFont="1" applyFill="1" applyAlignment="1">
      <alignment horizontal="right" vertical="center"/>
      <protection/>
    </xf>
    <xf numFmtId="0" fontId="3" fillId="0" borderId="0" xfId="0" applyFont="1" applyFill="1" applyAlignment="1">
      <alignment horizontal="right" vertical="center"/>
    </xf>
    <xf numFmtId="176" fontId="6" fillId="0" borderId="0" xfId="0" applyNumberFormat="1" applyFont="1" applyFill="1" applyAlignment="1">
      <alignment vertical="center"/>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8" fontId="6" fillId="0" borderId="43" xfId="0" applyNumberFormat="1" applyFont="1" applyFill="1" applyBorder="1" applyAlignment="1">
      <alignment vertical="center"/>
    </xf>
    <xf numFmtId="178" fontId="6" fillId="0" borderId="44" xfId="0" applyNumberFormat="1" applyFont="1" applyFill="1" applyBorder="1" applyAlignment="1">
      <alignment vertical="center"/>
    </xf>
    <xf numFmtId="178" fontId="6" fillId="0" borderId="45" xfId="0" applyNumberFormat="1" applyFont="1" applyFill="1" applyBorder="1" applyAlignment="1">
      <alignment vertical="center"/>
    </xf>
    <xf numFmtId="177" fontId="6" fillId="0" borderId="46" xfId="0" applyNumberFormat="1" applyFont="1" applyFill="1" applyBorder="1" applyAlignment="1">
      <alignment vertical="center"/>
    </xf>
    <xf numFmtId="178" fontId="6" fillId="0" borderId="47" xfId="0" applyNumberFormat="1" applyFont="1" applyFill="1" applyBorder="1" applyAlignment="1">
      <alignment vertical="center"/>
    </xf>
    <xf numFmtId="181" fontId="6" fillId="0" borderId="12"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76" fontId="3" fillId="0" borderId="30" xfId="0" applyNumberFormat="1" applyFont="1" applyFill="1" applyBorder="1" applyAlignment="1">
      <alignment vertical="center" wrapText="1"/>
    </xf>
    <xf numFmtId="177" fontId="6" fillId="0" borderId="0" xfId="0" applyNumberFormat="1" applyFont="1" applyFill="1" applyAlignment="1">
      <alignment vertical="center"/>
    </xf>
    <xf numFmtId="0" fontId="3" fillId="0" borderId="0" xfId="0" applyFont="1" applyFill="1" applyAlignment="1">
      <alignment horizontal="left" vertical="center"/>
    </xf>
    <xf numFmtId="0" fontId="3" fillId="0" borderId="0" xfId="68" applyFont="1" applyAlignment="1">
      <alignment vertical="center"/>
      <protection/>
    </xf>
    <xf numFmtId="38" fontId="3" fillId="0" borderId="0" xfId="56" applyFont="1" applyAlignment="1">
      <alignment vertical="center"/>
    </xf>
    <xf numFmtId="0" fontId="6" fillId="0" borderId="0" xfId="68" applyFont="1" applyFill="1" applyAlignment="1">
      <alignment vertical="center" wrapText="1"/>
      <protection/>
    </xf>
    <xf numFmtId="38" fontId="8" fillId="0" borderId="0" xfId="56" applyNumberFormat="1" applyFont="1" applyAlignment="1">
      <alignment vertical="center"/>
    </xf>
    <xf numFmtId="38" fontId="8" fillId="0" borderId="0" xfId="56" applyFont="1" applyAlignment="1">
      <alignment vertical="center"/>
    </xf>
    <xf numFmtId="0" fontId="3" fillId="0" borderId="0" xfId="68" applyFont="1" applyFill="1" applyAlignment="1">
      <alignment horizontal="distributed" vertical="center" wrapText="1"/>
      <protection/>
    </xf>
    <xf numFmtId="0" fontId="3" fillId="0" borderId="0" xfId="68" applyFont="1" applyAlignment="1">
      <alignment horizontal="distributed" vertical="center" wrapText="1"/>
      <protection/>
    </xf>
    <xf numFmtId="0" fontId="10" fillId="0" borderId="0" xfId="68" applyFont="1" applyAlignment="1">
      <alignment horizontal="right" vertical="center"/>
      <protection/>
    </xf>
    <xf numFmtId="41" fontId="8" fillId="0" borderId="0" xfId="56" applyNumberFormat="1" applyFont="1" applyAlignment="1">
      <alignment vertical="center"/>
    </xf>
    <xf numFmtId="0" fontId="3" fillId="0" borderId="0" xfId="68" applyFont="1" applyAlignment="1">
      <alignment horizontal="distributed" vertical="center"/>
      <protection/>
    </xf>
    <xf numFmtId="0" fontId="8" fillId="0" borderId="0" xfId="68" applyFont="1" applyAlignment="1">
      <alignment vertical="center"/>
      <protection/>
    </xf>
    <xf numFmtId="0" fontId="11" fillId="0" borderId="0" xfId="67" applyFont="1" applyAlignment="1">
      <alignment horizontal="center" vertical="center"/>
      <protection/>
    </xf>
    <xf numFmtId="0" fontId="12" fillId="0" borderId="0" xfId="67" applyFont="1" applyAlignment="1">
      <alignment horizontal="center" vertical="center"/>
      <protection/>
    </xf>
    <xf numFmtId="0" fontId="6" fillId="0" borderId="0" xfId="67" applyFont="1" applyAlignment="1">
      <alignment horizontal="center" vertical="center"/>
      <protection/>
    </xf>
    <xf numFmtId="176" fontId="8" fillId="0" borderId="0" xfId="67" applyNumberFormat="1" applyFont="1" applyBorder="1" applyAlignment="1">
      <alignment horizontal="center" vertical="center"/>
      <protection/>
    </xf>
    <xf numFmtId="176" fontId="6" fillId="0" borderId="18" xfId="67" applyNumberFormat="1" applyFont="1" applyBorder="1" applyAlignment="1">
      <alignment horizontal="center" vertical="center"/>
      <protection/>
    </xf>
    <xf numFmtId="176" fontId="6" fillId="0" borderId="31" xfId="67" applyNumberFormat="1" applyFont="1" applyBorder="1" applyAlignment="1">
      <alignment horizontal="center" vertical="center"/>
      <protection/>
    </xf>
    <xf numFmtId="176" fontId="6" fillId="0" borderId="48" xfId="67" applyNumberFormat="1" applyFont="1" applyBorder="1" applyAlignment="1">
      <alignment horizontal="center" vertical="center"/>
      <protection/>
    </xf>
    <xf numFmtId="176" fontId="6" fillId="0" borderId="49" xfId="67" applyNumberFormat="1" applyFont="1" applyBorder="1">
      <alignment/>
      <protection/>
    </xf>
    <xf numFmtId="205" fontId="6" fillId="0" borderId="50" xfId="67" applyNumberFormat="1" applyFont="1" applyBorder="1" applyAlignment="1">
      <alignment horizontal="right"/>
      <protection/>
    </xf>
    <xf numFmtId="205" fontId="6" fillId="0" borderId="50" xfId="67" applyNumberFormat="1" applyFont="1" applyFill="1" applyBorder="1" applyAlignment="1">
      <alignment horizontal="right"/>
      <protection/>
    </xf>
    <xf numFmtId="205" fontId="6" fillId="0" borderId="51" xfId="67" applyNumberFormat="1" applyFont="1" applyFill="1" applyBorder="1" applyAlignment="1">
      <alignment horizontal="right"/>
      <protection/>
    </xf>
    <xf numFmtId="205" fontId="6" fillId="0" borderId="52" xfId="67" applyNumberFormat="1" applyFont="1" applyFill="1" applyBorder="1" applyAlignment="1">
      <alignment horizontal="right"/>
      <protection/>
    </xf>
    <xf numFmtId="207" fontId="6" fillId="0" borderId="0" xfId="67" applyNumberFormat="1" applyBorder="1">
      <alignment/>
      <protection/>
    </xf>
    <xf numFmtId="208" fontId="6" fillId="0" borderId="0" xfId="67" applyNumberFormat="1" applyBorder="1">
      <alignment/>
      <protection/>
    </xf>
    <xf numFmtId="176" fontId="6" fillId="0" borderId="53" xfId="67" applyNumberFormat="1" applyFont="1" applyBorder="1">
      <alignment/>
      <protection/>
    </xf>
    <xf numFmtId="208" fontId="12" fillId="0" borderId="0" xfId="67" applyNumberFormat="1" applyFont="1" applyBorder="1">
      <alignment/>
      <protection/>
    </xf>
    <xf numFmtId="176" fontId="6" fillId="0" borderId="53" xfId="67" applyNumberFormat="1" applyFont="1" applyBorder="1" applyAlignment="1">
      <alignment/>
      <protection/>
    </xf>
    <xf numFmtId="176" fontId="6" fillId="0" borderId="54" xfId="67" applyNumberFormat="1" applyFont="1" applyBorder="1" applyAlignment="1">
      <alignment horizontal="center"/>
      <protection/>
    </xf>
    <xf numFmtId="205" fontId="6" fillId="0" borderId="21" xfId="67" applyNumberFormat="1" applyFont="1" applyFill="1" applyBorder="1" applyAlignment="1">
      <alignment horizontal="right"/>
      <protection/>
    </xf>
    <xf numFmtId="205" fontId="6" fillId="0" borderId="21" xfId="67" applyNumberFormat="1" applyFont="1" applyBorder="1" applyAlignment="1">
      <alignment horizontal="right"/>
      <protection/>
    </xf>
    <xf numFmtId="205" fontId="6" fillId="0" borderId="55" xfId="67" applyNumberFormat="1" applyFont="1" applyFill="1" applyBorder="1" applyAlignment="1">
      <alignment horizontal="right"/>
      <protection/>
    </xf>
    <xf numFmtId="205" fontId="6" fillId="0" borderId="40" xfId="67" applyNumberFormat="1" applyFont="1" applyFill="1" applyBorder="1" applyAlignment="1">
      <alignment horizontal="right"/>
      <protection/>
    </xf>
    <xf numFmtId="0" fontId="6" fillId="0" borderId="42" xfId="67" applyBorder="1">
      <alignment/>
      <protection/>
    </xf>
    <xf numFmtId="0" fontId="6" fillId="0" borderId="0" xfId="67" applyBorder="1">
      <alignment/>
      <protection/>
    </xf>
    <xf numFmtId="0" fontId="7" fillId="0" borderId="0" xfId="0" applyFont="1" applyFill="1" applyAlignment="1">
      <alignment horizontal="center" vertical="center"/>
    </xf>
    <xf numFmtId="180" fontId="6" fillId="0" borderId="36" xfId="0" applyNumberFormat="1" applyFont="1" applyFill="1" applyBorder="1" applyAlignment="1">
      <alignment horizontal="left" vertical="center"/>
    </xf>
    <xf numFmtId="0" fontId="3" fillId="0" borderId="41" xfId="0" applyFont="1" applyFill="1" applyBorder="1" applyAlignment="1">
      <alignment horizontal="center" vertical="center"/>
    </xf>
    <xf numFmtId="0" fontId="0" fillId="0" borderId="46"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35" xfId="0" applyFont="1" applyFill="1" applyBorder="1" applyAlignment="1">
      <alignment vertical="center"/>
    </xf>
    <xf numFmtId="0" fontId="0" fillId="0" borderId="37" xfId="0" applyFont="1" applyFill="1" applyBorder="1" applyAlignment="1">
      <alignment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vertical="center"/>
    </xf>
    <xf numFmtId="0" fontId="3" fillId="0" borderId="30" xfId="0" applyFont="1" applyFill="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0" xfId="0" applyNumberFormat="1" applyFont="1" applyFill="1" applyAlignment="1">
      <alignment horizontal="left" vertical="center"/>
    </xf>
    <xf numFmtId="176" fontId="3" fillId="0" borderId="0" xfId="0" applyNumberFormat="1" applyFont="1" applyFill="1" applyAlignment="1">
      <alignment horizontal="left" vertical="center" wrapText="1"/>
    </xf>
    <xf numFmtId="0" fontId="8" fillId="0" borderId="0" xfId="68" applyFont="1" applyAlignment="1">
      <alignment horizontal="center" vertical="center"/>
      <protection/>
    </xf>
    <xf numFmtId="0" fontId="8" fillId="0" borderId="0" xfId="68" applyFont="1" applyAlignment="1">
      <alignment horizontal="distributed" vertical="center"/>
      <protection/>
    </xf>
    <xf numFmtId="0" fontId="3" fillId="0" borderId="0" xfId="68" applyFont="1" applyAlignment="1">
      <alignment horizontal="left" vertical="center" wrapText="1"/>
      <protection/>
    </xf>
    <xf numFmtId="0" fontId="3" fillId="0" borderId="0" xfId="68" applyFont="1" applyAlignment="1">
      <alignment horizontal="distributed" vertical="center" wrapText="1"/>
      <protection/>
    </xf>
    <xf numFmtId="0" fontId="6" fillId="0" borderId="0" xfId="68" applyFont="1" applyFill="1" applyAlignment="1">
      <alignment horizontal="left" vertical="center" wrapText="1"/>
      <protection/>
    </xf>
    <xf numFmtId="0" fontId="6" fillId="0" borderId="0" xfId="68" applyFont="1" applyAlignment="1">
      <alignment vertical="center"/>
      <protection/>
    </xf>
    <xf numFmtId="0" fontId="0" fillId="0" borderId="0" xfId="0" applyAlignment="1">
      <alignment vertical="center"/>
    </xf>
    <xf numFmtId="0" fontId="3" fillId="0" borderId="0" xfId="68" applyFont="1" applyAlignment="1">
      <alignment horizontal="distributed" vertical="center" wrapText="1"/>
      <protection/>
    </xf>
    <xf numFmtId="0" fontId="6" fillId="0" borderId="0" xfId="68" applyFont="1" applyFill="1" applyAlignment="1">
      <alignment vertical="center" wrapText="1"/>
      <protection/>
    </xf>
    <xf numFmtId="0" fontId="54" fillId="0" borderId="0" xfId="68" applyFont="1" applyFill="1" applyAlignment="1">
      <alignment vertical="center" wrapText="1"/>
      <protection/>
    </xf>
    <xf numFmtId="0" fontId="11" fillId="0" borderId="0" xfId="67" applyFont="1" applyAlignment="1">
      <alignment horizontal="center" vertical="center"/>
      <protection/>
    </xf>
    <xf numFmtId="176" fontId="3" fillId="0" borderId="60" xfId="67" applyNumberFormat="1" applyFont="1" applyBorder="1" applyAlignment="1">
      <alignment horizontal="center" vertical="center"/>
      <protection/>
    </xf>
    <xf numFmtId="176" fontId="3" fillId="0" borderId="61" xfId="67" applyNumberFormat="1" applyFont="1" applyBorder="1" applyAlignment="1">
      <alignment horizontal="center" vertical="center"/>
      <protection/>
    </xf>
    <xf numFmtId="176" fontId="3" fillId="0" borderId="49" xfId="67" applyNumberFormat="1" applyFont="1" applyBorder="1" applyAlignment="1">
      <alignment horizontal="center" vertical="center"/>
      <protection/>
    </xf>
    <xf numFmtId="176" fontId="3" fillId="0" borderId="44" xfId="67" applyNumberFormat="1" applyFont="1" applyBorder="1" applyAlignment="1">
      <alignment horizontal="center" vertical="center"/>
      <protection/>
    </xf>
    <xf numFmtId="176" fontId="3" fillId="0" borderId="46" xfId="67" applyNumberFormat="1" applyFont="1" applyBorder="1" applyAlignment="1">
      <alignment horizontal="center" vertical="center"/>
      <protection/>
    </xf>
    <xf numFmtId="176" fontId="3" fillId="0" borderId="31" xfId="67" applyNumberFormat="1" applyFont="1" applyBorder="1" applyAlignment="1">
      <alignment horizontal="center" vertical="center"/>
      <protection/>
    </xf>
    <xf numFmtId="176" fontId="3" fillId="0" borderId="30" xfId="67" applyNumberFormat="1" applyFont="1" applyBorder="1" applyAlignment="1">
      <alignment horizontal="center" vertical="center"/>
      <protection/>
    </xf>
    <xf numFmtId="0" fontId="3" fillId="0" borderId="44" xfId="67" applyFont="1" applyBorder="1" applyAlignment="1">
      <alignment horizontal="center" vertical="center"/>
      <protection/>
    </xf>
    <xf numFmtId="0" fontId="3" fillId="0" borderId="46" xfId="67" applyFont="1" applyBorder="1" applyAlignment="1">
      <alignment horizontal="center" vertical="center"/>
      <protection/>
    </xf>
    <xf numFmtId="0" fontId="3" fillId="0" borderId="31" xfId="67" applyFont="1" applyBorder="1" applyAlignment="1">
      <alignment horizontal="center" vertical="center"/>
      <protection/>
    </xf>
    <xf numFmtId="0" fontId="3" fillId="0" borderId="30" xfId="67" applyFont="1" applyBorder="1" applyAlignment="1">
      <alignment horizontal="center" vertical="center"/>
      <protection/>
    </xf>
    <xf numFmtId="176" fontId="3" fillId="0" borderId="47" xfId="67" applyNumberFormat="1" applyFont="1" applyBorder="1" applyAlignment="1">
      <alignment horizontal="center" vertical="center"/>
      <protection/>
    </xf>
    <xf numFmtId="176" fontId="3" fillId="0" borderId="33" xfId="67" applyNumberFormat="1" applyFont="1" applyBorder="1" applyAlignment="1">
      <alignment horizontal="center" vertical="center"/>
      <protection/>
    </xf>
  </cellXfs>
  <cellStyles count="58">
    <cellStyle name="Normal" xfId="0"/>
    <cellStyle name="&#13;_x0018__x0002_" xfId="15"/>
    <cellStyle name="｣e_x0003_a" xfId="16"/>
    <cellStyle name="｣u_x0003_u"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_x001D__x000C_@_x0012_&#13;3U_x0001_ｮ_x0005_C_x0007__x0001__x0001_" xfId="49"/>
    <cellStyle name="悪い" xfId="50"/>
    <cellStyle name="運用部"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_20財投計画添附（原資見込）" xfId="68"/>
    <cellStyle name="標準_一枚紙・機関債190905次長了"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1</xdr:row>
      <xdr:rowOff>276225</xdr:rowOff>
    </xdr:from>
    <xdr:to>
      <xdr:col>18</xdr:col>
      <xdr:colOff>571500</xdr:colOff>
      <xdr:row>3</xdr:row>
      <xdr:rowOff>171450</xdr:rowOff>
    </xdr:to>
    <xdr:sp>
      <xdr:nvSpPr>
        <xdr:cNvPr id="1" name="Rectangle 46"/>
        <xdr:cNvSpPr>
          <a:spLocks/>
        </xdr:cNvSpPr>
      </xdr:nvSpPr>
      <xdr:spPr>
        <a:xfrm>
          <a:off x="13258800" y="457200"/>
          <a:ext cx="1809750" cy="3619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記　事　解　禁</a:t>
          </a:r>
          <a:r>
            <a:rPr lang="en-US" cap="none" sz="800" b="0" i="0" u="none" baseline="0">
              <a:solidFill>
                <a:srgbClr val="000000"/>
              </a:solidFill>
            </a:rPr>
            <a:t>
</a:t>
          </a:r>
          <a:r>
            <a:rPr lang="en-US" cap="none" sz="800" b="0" i="0" u="none" baseline="0">
              <a:solidFill>
                <a:srgbClr val="000000"/>
              </a:solidFill>
            </a:rPr>
            <a:t>平成２９年度予算政府案閣議決定後</a:t>
          </a:r>
        </a:p>
      </xdr:txBody>
    </xdr:sp>
    <xdr:clientData/>
  </xdr:twoCellAnchor>
  <xdr:twoCellAnchor>
    <xdr:from>
      <xdr:col>16</xdr:col>
      <xdr:colOff>333375</xdr:colOff>
      <xdr:row>17</xdr:row>
      <xdr:rowOff>123825</xdr:rowOff>
    </xdr:from>
    <xdr:to>
      <xdr:col>18</xdr:col>
      <xdr:colOff>619125</xdr:colOff>
      <xdr:row>20</xdr:row>
      <xdr:rowOff>28575</xdr:rowOff>
    </xdr:to>
    <xdr:sp>
      <xdr:nvSpPr>
        <xdr:cNvPr id="2" name="Rectangle 2"/>
        <xdr:cNvSpPr>
          <a:spLocks/>
        </xdr:cNvSpPr>
      </xdr:nvSpPr>
      <xdr:spPr>
        <a:xfrm>
          <a:off x="13458825" y="3438525"/>
          <a:ext cx="1657350" cy="4762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400" b="0" i="0" u="none" baseline="0">
              <a:solidFill>
                <a:srgbClr val="000000"/>
              </a:solidFill>
            </a:rPr>
            <a:t> </a:t>
          </a:r>
          <a:r>
            <a:rPr lang="en-US" cap="none" sz="600" b="0" i="0" u="none" baseline="0">
              <a:solidFill>
                <a:srgbClr val="000000"/>
              </a:solidFill>
            </a:rPr>
            <a:t>連絡・問い合わせ先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財務省理財局財政投融資総括課企画係</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電話</a:t>
          </a:r>
          <a:r>
            <a:rPr lang="en-US" cap="none" sz="600" b="0" i="0" u="none" baseline="0">
              <a:solidFill>
                <a:srgbClr val="000000"/>
              </a:solidFill>
            </a:rPr>
            <a:t>(</a:t>
          </a:r>
          <a:r>
            <a:rPr lang="en-US" cap="none" sz="600" b="0" i="0" u="none" baseline="0">
              <a:solidFill>
                <a:srgbClr val="000000"/>
              </a:solidFill>
            </a:rPr>
            <a:t>代表</a:t>
          </a:r>
          <a:r>
            <a:rPr lang="en-US" cap="none" sz="600" b="0" i="0" u="none" baseline="0">
              <a:solidFill>
                <a:srgbClr val="000000"/>
              </a:solidFill>
            </a:rPr>
            <a:t>) </a:t>
          </a:r>
          <a:r>
            <a:rPr lang="en-US" cap="none" sz="600" b="0" i="0" u="none" baseline="0">
              <a:solidFill>
                <a:srgbClr val="000000"/>
              </a:solidFill>
            </a:rPr>
            <a:t>03</a:t>
          </a:r>
          <a:r>
            <a:rPr lang="en-US" cap="none" sz="600" b="0" i="0" u="none" baseline="0">
              <a:solidFill>
                <a:srgbClr val="000000"/>
              </a:solidFill>
            </a:rPr>
            <a:t>（</a:t>
          </a:r>
          <a:r>
            <a:rPr lang="en-US" cap="none" sz="600" b="0" i="0" u="none" baseline="0">
              <a:solidFill>
                <a:srgbClr val="000000"/>
              </a:solidFill>
            </a:rPr>
            <a:t>3581</a:t>
          </a:r>
          <a:r>
            <a:rPr lang="en-US" cap="none" sz="600" b="0" i="0" u="none" baseline="0">
              <a:solidFill>
                <a:srgbClr val="000000"/>
              </a:solidFill>
            </a:rPr>
            <a:t>）</a:t>
          </a:r>
          <a:r>
            <a:rPr lang="en-US" cap="none" sz="600" b="0" i="0" u="none" baseline="0">
              <a:solidFill>
                <a:srgbClr val="000000"/>
              </a:solidFill>
            </a:rPr>
            <a:t>4111 </a:t>
          </a:r>
          <a:r>
            <a:rPr lang="en-US" cap="none" sz="600" b="0" i="0" u="none" baseline="0">
              <a:solidFill>
                <a:srgbClr val="000000"/>
              </a:solidFill>
            </a:rPr>
            <a:t>内線</a:t>
          </a:r>
          <a:r>
            <a:rPr lang="en-US" cap="none" sz="600" b="0" i="0" u="none" baseline="0">
              <a:solidFill>
                <a:srgbClr val="000000"/>
              </a:solidFill>
            </a:rPr>
            <a:t>257</a:t>
          </a:r>
          <a:r>
            <a:rPr lang="en-US" cap="none" sz="600" b="0" i="0" u="none" baseline="0">
              <a:solidFill>
                <a:srgbClr val="000000"/>
              </a:solidFill>
            </a:rPr>
            <a:t>7</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夜間直通</a:t>
          </a:r>
          <a:r>
            <a:rPr lang="en-US" cap="none" sz="600" b="0" i="0" u="none" baseline="0">
              <a:solidFill>
                <a:srgbClr val="000000"/>
              </a:solidFill>
            </a:rPr>
            <a:t>   03</a:t>
          </a:r>
          <a:r>
            <a:rPr lang="en-US" cap="none" sz="600" b="0" i="0" u="none" baseline="0">
              <a:solidFill>
                <a:srgbClr val="000000"/>
              </a:solidFill>
            </a:rPr>
            <a:t>（</a:t>
          </a:r>
          <a:r>
            <a:rPr lang="en-US" cap="none" sz="600" b="0" i="0" u="none" baseline="0">
              <a:solidFill>
                <a:srgbClr val="000000"/>
              </a:solidFill>
            </a:rPr>
            <a:t>3581</a:t>
          </a:r>
          <a:r>
            <a:rPr lang="en-US" cap="none" sz="600" b="0" i="0" u="none" baseline="0">
              <a:solidFill>
                <a:srgbClr val="000000"/>
              </a:solidFill>
            </a:rPr>
            <a:t>）</a:t>
          </a:r>
          <a:r>
            <a:rPr lang="en-US" cap="none" sz="600" b="0" i="0" u="none" baseline="0">
              <a:solidFill>
                <a:srgbClr val="000000"/>
              </a:solidFill>
            </a:rPr>
            <a:t>4061</a:t>
          </a:r>
        </a:p>
      </xdr:txBody>
    </xdr:sp>
    <xdr:clientData/>
  </xdr:twoCellAnchor>
  <xdr:twoCellAnchor>
    <xdr:from>
      <xdr:col>16</xdr:col>
      <xdr:colOff>104775</xdr:colOff>
      <xdr:row>132</xdr:row>
      <xdr:rowOff>85725</xdr:rowOff>
    </xdr:from>
    <xdr:to>
      <xdr:col>18</xdr:col>
      <xdr:colOff>381000</xdr:colOff>
      <xdr:row>135</xdr:row>
      <xdr:rowOff>28575</xdr:rowOff>
    </xdr:to>
    <xdr:sp>
      <xdr:nvSpPr>
        <xdr:cNvPr id="3" name="Rectangle 2"/>
        <xdr:cNvSpPr>
          <a:spLocks/>
        </xdr:cNvSpPr>
      </xdr:nvSpPr>
      <xdr:spPr>
        <a:xfrm>
          <a:off x="13230225" y="25469850"/>
          <a:ext cx="1647825" cy="4857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400" b="0" i="0" u="none" baseline="0">
              <a:solidFill>
                <a:srgbClr val="000000"/>
              </a:solidFill>
            </a:rPr>
            <a:t> </a:t>
          </a:r>
          <a:r>
            <a:rPr lang="en-US" cap="none" sz="600" b="0" i="0" u="none" baseline="0">
              <a:solidFill>
                <a:srgbClr val="000000"/>
              </a:solidFill>
            </a:rPr>
            <a:t>連絡・問い合わせ先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財務省理財局財政投融資総括課企画係</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電話</a:t>
          </a:r>
          <a:r>
            <a:rPr lang="en-US" cap="none" sz="600" b="0" i="0" u="none" baseline="0">
              <a:solidFill>
                <a:srgbClr val="000000"/>
              </a:solidFill>
            </a:rPr>
            <a:t>(</a:t>
          </a:r>
          <a:r>
            <a:rPr lang="en-US" cap="none" sz="600" b="0" i="0" u="none" baseline="0">
              <a:solidFill>
                <a:srgbClr val="000000"/>
              </a:solidFill>
            </a:rPr>
            <a:t>代表</a:t>
          </a:r>
          <a:r>
            <a:rPr lang="en-US" cap="none" sz="600" b="0" i="0" u="none" baseline="0">
              <a:solidFill>
                <a:srgbClr val="000000"/>
              </a:solidFill>
            </a:rPr>
            <a:t>) </a:t>
          </a:r>
          <a:r>
            <a:rPr lang="en-US" cap="none" sz="600" b="0" i="0" u="none" baseline="0">
              <a:solidFill>
                <a:srgbClr val="000000"/>
              </a:solidFill>
            </a:rPr>
            <a:t>03</a:t>
          </a:r>
          <a:r>
            <a:rPr lang="en-US" cap="none" sz="600" b="0" i="0" u="none" baseline="0">
              <a:solidFill>
                <a:srgbClr val="000000"/>
              </a:solidFill>
            </a:rPr>
            <a:t>（</a:t>
          </a:r>
          <a:r>
            <a:rPr lang="en-US" cap="none" sz="600" b="0" i="0" u="none" baseline="0">
              <a:solidFill>
                <a:srgbClr val="000000"/>
              </a:solidFill>
            </a:rPr>
            <a:t>3581</a:t>
          </a:r>
          <a:r>
            <a:rPr lang="en-US" cap="none" sz="600" b="0" i="0" u="none" baseline="0">
              <a:solidFill>
                <a:srgbClr val="000000"/>
              </a:solidFill>
            </a:rPr>
            <a:t>）</a:t>
          </a:r>
          <a:r>
            <a:rPr lang="en-US" cap="none" sz="600" b="0" i="0" u="none" baseline="0">
              <a:solidFill>
                <a:srgbClr val="000000"/>
              </a:solidFill>
            </a:rPr>
            <a:t>4111 </a:t>
          </a:r>
          <a:r>
            <a:rPr lang="en-US" cap="none" sz="600" b="0" i="0" u="none" baseline="0">
              <a:solidFill>
                <a:srgbClr val="000000"/>
              </a:solidFill>
            </a:rPr>
            <a:t>内線</a:t>
          </a:r>
          <a:r>
            <a:rPr lang="en-US" cap="none" sz="600" b="0" i="0" u="none" baseline="0">
              <a:solidFill>
                <a:srgbClr val="000000"/>
              </a:solidFill>
            </a:rPr>
            <a:t>257</a:t>
          </a:r>
          <a:r>
            <a:rPr lang="en-US" cap="none" sz="600" b="0" i="0" u="none" baseline="0">
              <a:solidFill>
                <a:srgbClr val="000000"/>
              </a:solidFill>
            </a:rPr>
            <a:t>7</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夜間直通</a:t>
          </a:r>
          <a:r>
            <a:rPr lang="en-US" cap="none" sz="600" b="0" i="0" u="none" baseline="0">
              <a:solidFill>
                <a:srgbClr val="000000"/>
              </a:solidFill>
            </a:rPr>
            <a:t>   03</a:t>
          </a:r>
          <a:r>
            <a:rPr lang="en-US" cap="none" sz="600" b="0" i="0" u="none" baseline="0">
              <a:solidFill>
                <a:srgbClr val="000000"/>
              </a:solidFill>
            </a:rPr>
            <a:t>（</a:t>
          </a:r>
          <a:r>
            <a:rPr lang="en-US" cap="none" sz="600" b="0" i="0" u="none" baseline="0">
              <a:solidFill>
                <a:srgbClr val="000000"/>
              </a:solidFill>
            </a:rPr>
            <a:t>3581</a:t>
          </a:r>
          <a:r>
            <a:rPr lang="en-US" cap="none" sz="600" b="0" i="0" u="none" baseline="0">
              <a:solidFill>
                <a:srgbClr val="000000"/>
              </a:solidFill>
            </a:rPr>
            <a:t>）</a:t>
          </a:r>
          <a:r>
            <a:rPr lang="en-US" cap="none" sz="600" b="0" i="0" u="none" baseline="0">
              <a:solidFill>
                <a:srgbClr val="000000"/>
              </a:solidFill>
            </a:rPr>
            <a:t>4061</a:t>
          </a:r>
        </a:p>
      </xdr:txBody>
    </xdr:sp>
    <xdr:clientData/>
  </xdr:twoCellAnchor>
  <xdr:twoCellAnchor>
    <xdr:from>
      <xdr:col>16</xdr:col>
      <xdr:colOff>400050</xdr:colOff>
      <xdr:row>98</xdr:row>
      <xdr:rowOff>133350</xdr:rowOff>
    </xdr:from>
    <xdr:to>
      <xdr:col>17</xdr:col>
      <xdr:colOff>66675</xdr:colOff>
      <xdr:row>100</xdr:row>
      <xdr:rowOff>57150</xdr:rowOff>
    </xdr:to>
    <xdr:sp>
      <xdr:nvSpPr>
        <xdr:cNvPr id="4" name="正方形/長方形 4"/>
        <xdr:cNvSpPr>
          <a:spLocks/>
        </xdr:cNvSpPr>
      </xdr:nvSpPr>
      <xdr:spPr>
        <a:xfrm>
          <a:off x="13525500" y="19040475"/>
          <a:ext cx="352425" cy="3048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P</a:t>
          </a:r>
        </a:p>
      </xdr:txBody>
    </xdr:sp>
    <xdr:clientData/>
  </xdr:twoCellAnchor>
  <xdr:twoCellAnchor>
    <xdr:from>
      <xdr:col>16</xdr:col>
      <xdr:colOff>400050</xdr:colOff>
      <xdr:row>95</xdr:row>
      <xdr:rowOff>133350</xdr:rowOff>
    </xdr:from>
    <xdr:to>
      <xdr:col>17</xdr:col>
      <xdr:colOff>66675</xdr:colOff>
      <xdr:row>97</xdr:row>
      <xdr:rowOff>57150</xdr:rowOff>
    </xdr:to>
    <xdr:sp>
      <xdr:nvSpPr>
        <xdr:cNvPr id="5" name="正方形/長方形 5"/>
        <xdr:cNvSpPr>
          <a:spLocks/>
        </xdr:cNvSpPr>
      </xdr:nvSpPr>
      <xdr:spPr>
        <a:xfrm>
          <a:off x="13525500" y="18468975"/>
          <a:ext cx="352425" cy="3048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133350</xdr:rowOff>
    </xdr:from>
    <xdr:ext cx="971550" cy="323850"/>
    <xdr:sp>
      <xdr:nvSpPr>
        <xdr:cNvPr id="1" name="テキスト ボックス 1"/>
        <xdr:cNvSpPr txBox="1">
          <a:spLocks noChangeArrowheads="1"/>
        </xdr:cNvSpPr>
      </xdr:nvSpPr>
      <xdr:spPr>
        <a:xfrm>
          <a:off x="28575" y="133350"/>
          <a:ext cx="971550" cy="323850"/>
        </a:xfrm>
        <a:prstGeom prst="rect">
          <a:avLst/>
        </a:prstGeom>
        <a:noFill/>
        <a:ln w="9525" cmpd="sng">
          <a:noFill/>
        </a:ln>
      </xdr:spPr>
      <xdr:txBody>
        <a:bodyPr vertOverflow="clip" wrap="square"/>
        <a:p>
          <a:pPr algn="l">
            <a:defRPr/>
          </a:pPr>
          <a:r>
            <a:rPr lang="en-US" cap="none" sz="1400" b="0" i="0" u="none" baseline="0">
              <a:solidFill>
                <a:srgbClr val="000000"/>
              </a:solidFill>
            </a:rPr>
            <a:t>（参考）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DT140"/>
  <sheetViews>
    <sheetView showGridLines="0" view="pageBreakPreview" zoomScale="80" zoomScaleNormal="70" zoomScaleSheetLayoutView="80" zoomScalePageLayoutView="0" workbookViewId="0" topLeftCell="A1">
      <pane ySplit="8" topLeftCell="A120" activePane="bottomLeft" state="frozen"/>
      <selection pane="topLeft" activeCell="A1" sqref="A1"/>
      <selection pane="bottomLeft" activeCell="A6" sqref="A6"/>
    </sheetView>
  </sheetViews>
  <sheetFormatPr defaultColWidth="9.00390625" defaultRowHeight="14.25" customHeight="1"/>
  <cols>
    <col min="1" max="1" width="1.37890625" style="15" customWidth="1"/>
    <col min="2" max="2" width="7.50390625" style="15" customWidth="1"/>
    <col min="3" max="3" width="28.625" style="15" customWidth="1"/>
    <col min="4" max="15" width="11.125" style="15" customWidth="1"/>
    <col min="16" max="16" width="1.25" style="15" customWidth="1"/>
    <col min="17" max="16384" width="9.00390625" style="15" customWidth="1"/>
  </cols>
  <sheetData>
    <row r="2" spans="2:15" ht="22.5" customHeight="1">
      <c r="B2" s="124" t="s">
        <v>86</v>
      </c>
      <c r="C2" s="124"/>
      <c r="D2" s="124"/>
      <c r="E2" s="124"/>
      <c r="F2" s="124"/>
      <c r="G2" s="124"/>
      <c r="H2" s="124"/>
      <c r="I2" s="124"/>
      <c r="J2" s="124"/>
      <c r="K2" s="124"/>
      <c r="L2" s="124"/>
      <c r="M2" s="124"/>
      <c r="N2" s="124"/>
      <c r="O2" s="124"/>
    </row>
    <row r="3" spans="14:15" ht="14.25">
      <c r="N3" s="71"/>
      <c r="O3" s="72"/>
    </row>
    <row r="4" spans="14:15" ht="15" customHeight="1">
      <c r="N4" s="73"/>
      <c r="O4" s="74"/>
    </row>
    <row r="5" spans="2:124" ht="15" customHeight="1" thickBot="1">
      <c r="B5" s="125"/>
      <c r="C5" s="125"/>
      <c r="O5" s="75" t="s">
        <v>23</v>
      </c>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2:124" ht="15" customHeight="1">
      <c r="B6" s="126" t="s">
        <v>5</v>
      </c>
      <c r="C6" s="127"/>
      <c r="D6" s="132" t="s">
        <v>0</v>
      </c>
      <c r="E6" s="133"/>
      <c r="F6" s="132" t="s">
        <v>1</v>
      </c>
      <c r="G6" s="133"/>
      <c r="H6" s="132" t="s">
        <v>2</v>
      </c>
      <c r="I6" s="133"/>
      <c r="J6" s="132" t="s">
        <v>3</v>
      </c>
      <c r="K6" s="136"/>
      <c r="L6" s="138" t="s">
        <v>4</v>
      </c>
      <c r="M6" s="138"/>
      <c r="N6" s="138"/>
      <c r="O6" s="13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row>
    <row r="7" spans="2:124" ht="15" customHeight="1">
      <c r="B7" s="128"/>
      <c r="C7" s="129"/>
      <c r="D7" s="134"/>
      <c r="E7" s="135"/>
      <c r="F7" s="134"/>
      <c r="G7" s="135"/>
      <c r="H7" s="134"/>
      <c r="I7" s="135"/>
      <c r="J7" s="134"/>
      <c r="K7" s="137"/>
      <c r="L7" s="140" t="s">
        <v>6</v>
      </c>
      <c r="M7" s="140"/>
      <c r="N7" s="141" t="s">
        <v>7</v>
      </c>
      <c r="O7" s="142"/>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row>
    <row r="8" spans="2:124" ht="15" customHeight="1" thickBot="1">
      <c r="B8" s="130"/>
      <c r="C8" s="131"/>
      <c r="D8" s="20" t="s">
        <v>87</v>
      </c>
      <c r="E8" s="20" t="s">
        <v>88</v>
      </c>
      <c r="F8" s="20" t="s">
        <v>87</v>
      </c>
      <c r="G8" s="20" t="s">
        <v>88</v>
      </c>
      <c r="H8" s="20" t="s">
        <v>87</v>
      </c>
      <c r="I8" s="20" t="s">
        <v>88</v>
      </c>
      <c r="J8" s="20" t="s">
        <v>87</v>
      </c>
      <c r="K8" s="69" t="s">
        <v>88</v>
      </c>
      <c r="L8" s="68" t="s">
        <v>87</v>
      </c>
      <c r="M8" s="20" t="s">
        <v>88</v>
      </c>
      <c r="N8" s="20" t="s">
        <v>87</v>
      </c>
      <c r="O8" s="70" t="s">
        <v>88</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row>
    <row r="9" spans="1:124" ht="15" customHeight="1">
      <c r="A9" s="76"/>
      <c r="B9" s="2" t="s">
        <v>89</v>
      </c>
      <c r="C9" s="3"/>
      <c r="D9" s="4"/>
      <c r="E9" s="4"/>
      <c r="F9" s="4"/>
      <c r="G9" s="4"/>
      <c r="H9" s="4"/>
      <c r="I9" s="4"/>
      <c r="J9" s="5"/>
      <c r="K9" s="16"/>
      <c r="L9" s="6"/>
      <c r="M9" s="6"/>
      <c r="N9" s="4"/>
      <c r="O9" s="8"/>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row>
    <row r="10" spans="1:124" ht="15" customHeight="1">
      <c r="A10" s="76"/>
      <c r="B10" s="2"/>
      <c r="C10" s="3"/>
      <c r="D10" s="9"/>
      <c r="E10" s="9"/>
      <c r="F10" s="4"/>
      <c r="G10" s="4"/>
      <c r="H10" s="4"/>
      <c r="I10" s="4"/>
      <c r="J10" s="11"/>
      <c r="K10" s="17"/>
      <c r="L10" s="26"/>
      <c r="M10" s="26"/>
      <c r="N10" s="4"/>
      <c r="O10" s="8"/>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row>
    <row r="11" spans="1:124" ht="15" customHeight="1">
      <c r="A11" s="76"/>
      <c r="B11" s="12" t="s">
        <v>30</v>
      </c>
      <c r="C11" s="13"/>
      <c r="D11" s="14">
        <v>22</v>
      </c>
      <c r="E11" s="14">
        <v>12</v>
      </c>
      <c r="F11" s="14">
        <v>0</v>
      </c>
      <c r="G11" s="14">
        <v>0</v>
      </c>
      <c r="H11" s="14">
        <v>0</v>
      </c>
      <c r="I11" s="14">
        <v>0</v>
      </c>
      <c r="J11" s="56">
        <f>D11+F11+H11</f>
        <v>22</v>
      </c>
      <c r="K11" s="57">
        <f>E11+G11+I11</f>
        <v>12</v>
      </c>
      <c r="L11" s="58">
        <v>245</v>
      </c>
      <c r="M11" s="58">
        <v>189</v>
      </c>
      <c r="N11" s="14">
        <f>J11+L11</f>
        <v>267</v>
      </c>
      <c r="O11" s="59">
        <f>K11+M11</f>
        <v>201</v>
      </c>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row>
    <row r="12" spans="1:124" ht="15" customHeight="1">
      <c r="A12" s="76"/>
      <c r="B12" s="1"/>
      <c r="C12" s="21"/>
      <c r="D12" s="7"/>
      <c r="E12" s="7"/>
      <c r="F12" s="7"/>
      <c r="G12" s="7"/>
      <c r="H12" s="7"/>
      <c r="I12" s="7"/>
      <c r="J12" s="22"/>
      <c r="K12" s="23"/>
      <c r="L12" s="24"/>
      <c r="M12" s="24"/>
      <c r="N12" s="7"/>
      <c r="O12" s="25"/>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row>
    <row r="13" spans="1:124" ht="15" customHeight="1">
      <c r="A13" s="76"/>
      <c r="B13" s="2"/>
      <c r="C13" s="3"/>
      <c r="D13" s="9"/>
      <c r="E13" s="9"/>
      <c r="F13" s="4"/>
      <c r="G13" s="4"/>
      <c r="H13" s="4"/>
      <c r="I13" s="4"/>
      <c r="J13" s="11"/>
      <c r="K13" s="17"/>
      <c r="L13" s="26"/>
      <c r="M13" s="26"/>
      <c r="N13" s="4"/>
      <c r="O13" s="8"/>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row>
    <row r="14" spans="1:124" ht="15" customHeight="1">
      <c r="A14" s="76"/>
      <c r="B14" s="12" t="s">
        <v>26</v>
      </c>
      <c r="C14" s="13"/>
      <c r="D14" s="14">
        <v>130</v>
      </c>
      <c r="E14" s="14">
        <v>95</v>
      </c>
      <c r="F14" s="14">
        <v>0</v>
      </c>
      <c r="G14" s="14">
        <v>0</v>
      </c>
      <c r="H14" s="14">
        <v>0</v>
      </c>
      <c r="I14" s="14">
        <v>0</v>
      </c>
      <c r="J14" s="56">
        <f>D14+F14+H14</f>
        <v>130</v>
      </c>
      <c r="K14" s="57">
        <f>E14+G14+I14</f>
        <v>95</v>
      </c>
      <c r="L14" s="58">
        <v>14311</v>
      </c>
      <c r="M14" s="58">
        <v>14342</v>
      </c>
      <c r="N14" s="14">
        <f>J14+L14</f>
        <v>14441</v>
      </c>
      <c r="O14" s="59">
        <f>K14+M14</f>
        <v>14437</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row>
    <row r="15" spans="1:124" ht="15" customHeight="1">
      <c r="A15" s="76"/>
      <c r="B15" s="2" t="s">
        <v>38</v>
      </c>
      <c r="C15" s="3"/>
      <c r="D15" s="9"/>
      <c r="E15" s="9"/>
      <c r="F15" s="4"/>
      <c r="G15" s="4"/>
      <c r="H15" s="4"/>
      <c r="I15" s="4"/>
      <c r="J15" s="11"/>
      <c r="K15" s="17"/>
      <c r="L15" s="27"/>
      <c r="M15" s="27"/>
      <c r="N15" s="7"/>
      <c r="O15" s="25"/>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row>
    <row r="16" spans="1:124" ht="15" customHeight="1">
      <c r="A16" s="76"/>
      <c r="B16" s="2"/>
      <c r="C16" s="3"/>
      <c r="D16" s="10"/>
      <c r="E16" s="10"/>
      <c r="F16" s="4"/>
      <c r="G16" s="4"/>
      <c r="H16" s="4"/>
      <c r="I16" s="4"/>
      <c r="J16" s="11"/>
      <c r="K16" s="17"/>
      <c r="L16" s="34">
        <v>3200</v>
      </c>
      <c r="M16" s="34">
        <v>3000</v>
      </c>
      <c r="N16" s="4"/>
      <c r="O16" s="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row>
    <row r="17" spans="1:124" ht="15" customHeight="1">
      <c r="A17" s="76"/>
      <c r="B17" s="12" t="s">
        <v>27</v>
      </c>
      <c r="C17" s="13"/>
      <c r="D17" s="14">
        <v>36715</v>
      </c>
      <c r="E17" s="14">
        <v>36470</v>
      </c>
      <c r="F17" s="14">
        <v>458</v>
      </c>
      <c r="G17" s="14">
        <v>214</v>
      </c>
      <c r="H17" s="14">
        <v>1200</v>
      </c>
      <c r="I17" s="14">
        <v>0</v>
      </c>
      <c r="J17" s="56">
        <f>D17+F17+H17</f>
        <v>38373</v>
      </c>
      <c r="K17" s="57">
        <f>E17+G17+I17</f>
        <v>36684</v>
      </c>
      <c r="L17" s="14">
        <v>14643</v>
      </c>
      <c r="M17" s="14">
        <v>14423</v>
      </c>
      <c r="N17" s="14">
        <f>J17+L17</f>
        <v>53016</v>
      </c>
      <c r="O17" s="59">
        <f>K17+M17</f>
        <v>51107</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row>
    <row r="18" spans="1:124" ht="15" customHeight="1">
      <c r="A18" s="76"/>
      <c r="B18" s="2"/>
      <c r="C18" s="3"/>
      <c r="D18" s="9"/>
      <c r="E18" s="9"/>
      <c r="F18" s="4"/>
      <c r="G18" s="4"/>
      <c r="H18" s="4"/>
      <c r="I18" s="4"/>
      <c r="J18" s="11"/>
      <c r="K18" s="17"/>
      <c r="L18" s="27"/>
      <c r="M18" s="27"/>
      <c r="N18" s="4"/>
      <c r="O18" s="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row>
    <row r="19" spans="1:124" ht="15" customHeight="1">
      <c r="A19" s="76"/>
      <c r="B19" s="2"/>
      <c r="C19" s="3"/>
      <c r="D19" s="10"/>
      <c r="E19" s="10"/>
      <c r="F19" s="4"/>
      <c r="G19" s="4"/>
      <c r="H19" s="4"/>
      <c r="I19" s="4"/>
      <c r="J19" s="11"/>
      <c r="K19" s="17"/>
      <c r="L19" s="34">
        <v>200</v>
      </c>
      <c r="M19" s="34">
        <v>100</v>
      </c>
      <c r="N19" s="4"/>
      <c r="O19" s="8"/>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row>
    <row r="20" spans="1:124" ht="15" customHeight="1">
      <c r="A20" s="76"/>
      <c r="B20" s="12" t="s">
        <v>8</v>
      </c>
      <c r="C20" s="13"/>
      <c r="D20" s="14">
        <v>1333</v>
      </c>
      <c r="E20" s="14">
        <v>1248</v>
      </c>
      <c r="F20" s="14">
        <v>19</v>
      </c>
      <c r="G20" s="14">
        <v>18</v>
      </c>
      <c r="H20" s="14">
        <v>0</v>
      </c>
      <c r="I20" s="14">
        <v>0</v>
      </c>
      <c r="J20" s="56">
        <f>D20+F20+H20</f>
        <v>1352</v>
      </c>
      <c r="K20" s="57">
        <f>E20+G20+I20</f>
        <v>1266</v>
      </c>
      <c r="L20" s="58">
        <v>334</v>
      </c>
      <c r="M20" s="58">
        <v>362</v>
      </c>
      <c r="N20" s="14">
        <f>J20+L20</f>
        <v>1686</v>
      </c>
      <c r="O20" s="59">
        <f>K20+M20</f>
        <v>1628</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row>
    <row r="21" spans="1:124" ht="15" customHeight="1">
      <c r="A21" s="76"/>
      <c r="B21" s="2"/>
      <c r="C21" s="3"/>
      <c r="D21" s="9"/>
      <c r="E21" s="9"/>
      <c r="F21" s="4"/>
      <c r="G21" s="4"/>
      <c r="H21" s="4"/>
      <c r="I21" s="4"/>
      <c r="J21" s="11"/>
      <c r="K21" s="17"/>
      <c r="L21" s="27"/>
      <c r="M21" s="27"/>
      <c r="N21" s="4"/>
      <c r="O21" s="8"/>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row>
    <row r="22" spans="1:124" ht="15" customHeight="1">
      <c r="A22" s="76"/>
      <c r="B22" s="2"/>
      <c r="C22" s="3"/>
      <c r="D22" s="10"/>
      <c r="E22" s="10"/>
      <c r="F22" s="4"/>
      <c r="G22" s="4"/>
      <c r="H22" s="4"/>
      <c r="I22" s="4"/>
      <c r="J22" s="11"/>
      <c r="K22" s="17"/>
      <c r="L22" s="34">
        <v>200</v>
      </c>
      <c r="M22" s="34">
        <v>200</v>
      </c>
      <c r="N22" s="4"/>
      <c r="O22" s="8"/>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row>
    <row r="23" spans="1:124" ht="15" customHeight="1">
      <c r="A23" s="76"/>
      <c r="B23" s="12" t="s">
        <v>35</v>
      </c>
      <c r="C23" s="13"/>
      <c r="D23" s="14">
        <v>2893</v>
      </c>
      <c r="E23" s="14">
        <v>2810</v>
      </c>
      <c r="F23" s="14">
        <v>635</v>
      </c>
      <c r="G23" s="14">
        <v>800</v>
      </c>
      <c r="H23" s="14">
        <v>7400</v>
      </c>
      <c r="I23" s="14">
        <v>8825</v>
      </c>
      <c r="J23" s="56">
        <f>D23+F23+H23</f>
        <v>10928</v>
      </c>
      <c r="K23" s="57">
        <f>E23+G23+I23</f>
        <v>12435</v>
      </c>
      <c r="L23" s="58">
        <v>11288</v>
      </c>
      <c r="M23" s="58">
        <v>11565</v>
      </c>
      <c r="N23" s="14">
        <f>J23+L23</f>
        <v>22216</v>
      </c>
      <c r="O23" s="59">
        <f>K23+M23</f>
        <v>24000</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row>
    <row r="24" spans="1:124" ht="15" customHeight="1">
      <c r="A24" s="76"/>
      <c r="B24" s="18"/>
      <c r="C24" s="21"/>
      <c r="D24" s="30"/>
      <c r="E24" s="30"/>
      <c r="F24" s="7"/>
      <c r="G24" s="7"/>
      <c r="H24" s="7"/>
      <c r="I24" s="7"/>
      <c r="J24" s="28"/>
      <c r="K24" s="29"/>
      <c r="L24" s="24"/>
      <c r="M24" s="24"/>
      <c r="N24" s="7"/>
      <c r="O24" s="25"/>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row>
    <row r="25" spans="1:124" ht="15" customHeight="1">
      <c r="A25" s="76"/>
      <c r="B25" s="2"/>
      <c r="C25" s="3"/>
      <c r="D25" s="10"/>
      <c r="E25" s="10"/>
      <c r="F25" s="4"/>
      <c r="G25" s="4"/>
      <c r="H25" s="4"/>
      <c r="I25" s="4"/>
      <c r="J25" s="11"/>
      <c r="K25" s="17"/>
      <c r="L25" s="34">
        <v>800</v>
      </c>
      <c r="M25" s="34">
        <v>800</v>
      </c>
      <c r="N25" s="4"/>
      <c r="O25" s="8"/>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row>
    <row r="26" spans="1:124" ht="15" customHeight="1">
      <c r="A26" s="76"/>
      <c r="B26" s="12" t="s">
        <v>29</v>
      </c>
      <c r="C26" s="13"/>
      <c r="D26" s="14">
        <v>4852</v>
      </c>
      <c r="E26" s="14">
        <v>5051</v>
      </c>
      <c r="F26" s="14">
        <v>0</v>
      </c>
      <c r="G26" s="14">
        <v>0</v>
      </c>
      <c r="H26" s="14">
        <v>640</v>
      </c>
      <c r="I26" s="14">
        <v>660</v>
      </c>
      <c r="J26" s="56">
        <f>D26+F26+H26</f>
        <v>5492</v>
      </c>
      <c r="K26" s="57">
        <f>E26+G26+I26</f>
        <v>5711</v>
      </c>
      <c r="L26" s="58">
        <v>8458</v>
      </c>
      <c r="M26" s="58">
        <v>8289</v>
      </c>
      <c r="N26" s="14">
        <f>J26+L26</f>
        <v>13950</v>
      </c>
      <c r="O26" s="59">
        <f>K26+M26</f>
        <v>14000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row>
    <row r="27" spans="1:124" ht="15.75" customHeight="1">
      <c r="A27" s="76"/>
      <c r="B27" s="18" t="s">
        <v>24</v>
      </c>
      <c r="C27" s="37"/>
      <c r="D27" s="30"/>
      <c r="E27" s="30"/>
      <c r="F27" s="7"/>
      <c r="G27" s="7"/>
      <c r="H27" s="7"/>
      <c r="I27" s="7"/>
      <c r="J27" s="22"/>
      <c r="K27" s="23"/>
      <c r="L27" s="24"/>
      <c r="M27" s="24"/>
      <c r="N27" s="7"/>
      <c r="O27" s="25"/>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row>
    <row r="28" spans="1:124" ht="15" customHeight="1">
      <c r="A28" s="76"/>
      <c r="B28" s="2"/>
      <c r="C28" s="39"/>
      <c r="D28" s="10"/>
      <c r="E28" s="10"/>
      <c r="F28" s="4"/>
      <c r="G28" s="4"/>
      <c r="H28" s="4"/>
      <c r="I28" s="4"/>
      <c r="J28" s="5"/>
      <c r="K28" s="16"/>
      <c r="L28" s="34"/>
      <c r="M28" s="35"/>
      <c r="N28" s="4"/>
      <c r="O28" s="8"/>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row>
    <row r="29" spans="1:124" ht="15" customHeight="1">
      <c r="A29" s="76"/>
      <c r="B29" s="55" t="s">
        <v>25</v>
      </c>
      <c r="C29" s="41"/>
      <c r="D29" s="14">
        <v>291</v>
      </c>
      <c r="E29" s="14">
        <v>291</v>
      </c>
      <c r="F29" s="14">
        <v>0</v>
      </c>
      <c r="G29" s="14">
        <v>0</v>
      </c>
      <c r="H29" s="14">
        <v>0</v>
      </c>
      <c r="I29" s="14">
        <v>0</v>
      </c>
      <c r="J29" s="56">
        <f>D29+F29+H29</f>
        <v>291</v>
      </c>
      <c r="K29" s="57">
        <f>E29+G29+I29</f>
        <v>291</v>
      </c>
      <c r="L29" s="58">
        <v>334</v>
      </c>
      <c r="M29" s="58">
        <v>334</v>
      </c>
      <c r="N29" s="14">
        <f>J29+L29</f>
        <v>625</v>
      </c>
      <c r="O29" s="59">
        <f>K29+M29</f>
        <v>625</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row>
    <row r="30" spans="1:124" ht="15.75" customHeight="1">
      <c r="A30" s="76"/>
      <c r="B30" s="36"/>
      <c r="C30" s="37"/>
      <c r="D30" s="4"/>
      <c r="E30" s="4"/>
      <c r="F30" s="4"/>
      <c r="G30" s="4"/>
      <c r="H30" s="4"/>
      <c r="I30" s="4"/>
      <c r="J30" s="28"/>
      <c r="K30" s="29"/>
      <c r="L30" s="6"/>
      <c r="M30" s="24"/>
      <c r="N30" s="7"/>
      <c r="O30" s="25"/>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row>
    <row r="31" spans="1:124" ht="15" customHeight="1">
      <c r="A31" s="76"/>
      <c r="B31" s="2"/>
      <c r="C31" s="54"/>
      <c r="D31" s="9"/>
      <c r="E31" s="9"/>
      <c r="F31" s="4"/>
      <c r="G31" s="4"/>
      <c r="H31" s="4"/>
      <c r="I31" s="4"/>
      <c r="J31" s="11"/>
      <c r="K31" s="17"/>
      <c r="L31" s="34">
        <v>1200</v>
      </c>
      <c r="M31" s="34">
        <v>1200</v>
      </c>
      <c r="N31" s="4"/>
      <c r="O31" s="8"/>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row>
    <row r="32" spans="1:124" ht="15" customHeight="1">
      <c r="A32" s="76"/>
      <c r="B32" s="12" t="s">
        <v>19</v>
      </c>
      <c r="C32" s="53"/>
      <c r="D32" s="14">
        <v>6744</v>
      </c>
      <c r="E32" s="14">
        <v>6585</v>
      </c>
      <c r="F32" s="14">
        <v>0</v>
      </c>
      <c r="G32" s="14">
        <v>0</v>
      </c>
      <c r="H32" s="14">
        <v>0</v>
      </c>
      <c r="I32" s="14">
        <v>0</v>
      </c>
      <c r="J32" s="56">
        <f>D32+F32+H32</f>
        <v>6744</v>
      </c>
      <c r="K32" s="57">
        <f>E32+G32+I32</f>
        <v>6585</v>
      </c>
      <c r="L32" s="58">
        <v>240</v>
      </c>
      <c r="M32" s="58">
        <v>847</v>
      </c>
      <c r="N32" s="14">
        <f>J32+L32</f>
        <v>6984</v>
      </c>
      <c r="O32" s="59">
        <f>K32+M32</f>
        <v>7432</v>
      </c>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row>
    <row r="33" spans="1:124" ht="15.75" customHeight="1">
      <c r="A33" s="76"/>
      <c r="B33" s="2"/>
      <c r="C33" s="3"/>
      <c r="D33" s="7"/>
      <c r="E33" s="7"/>
      <c r="F33" s="7"/>
      <c r="G33" s="7"/>
      <c r="H33" s="7"/>
      <c r="I33" s="7"/>
      <c r="J33" s="5"/>
      <c r="K33" s="16"/>
      <c r="L33" s="24"/>
      <c r="M33" s="6"/>
      <c r="N33" s="4"/>
      <c r="O33" s="8"/>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row>
    <row r="34" spans="1:124" ht="15" customHeight="1">
      <c r="A34" s="76"/>
      <c r="B34" s="2"/>
      <c r="C34" s="3"/>
      <c r="D34" s="9"/>
      <c r="E34" s="9"/>
      <c r="F34" s="4"/>
      <c r="G34" s="4"/>
      <c r="H34" s="4"/>
      <c r="I34" s="4"/>
      <c r="J34" s="11"/>
      <c r="K34" s="17"/>
      <c r="L34" s="34">
        <v>200</v>
      </c>
      <c r="M34" s="34">
        <v>200</v>
      </c>
      <c r="N34" s="4"/>
      <c r="O34" s="8"/>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row>
    <row r="35" spans="1:124" ht="15" customHeight="1">
      <c r="A35" s="76"/>
      <c r="B35" s="12" t="s">
        <v>11</v>
      </c>
      <c r="C35" s="13"/>
      <c r="D35" s="14">
        <v>2931</v>
      </c>
      <c r="E35" s="14">
        <v>2594</v>
      </c>
      <c r="F35" s="14">
        <v>0</v>
      </c>
      <c r="G35" s="14">
        <v>0</v>
      </c>
      <c r="H35" s="14">
        <v>0</v>
      </c>
      <c r="I35" s="14">
        <v>0</v>
      </c>
      <c r="J35" s="56">
        <f>D35+F35+H35</f>
        <v>2931</v>
      </c>
      <c r="K35" s="57">
        <f>E35+G35+I35</f>
        <v>2594</v>
      </c>
      <c r="L35" s="58">
        <v>237</v>
      </c>
      <c r="M35" s="58">
        <v>231</v>
      </c>
      <c r="N35" s="14">
        <f>J35+L35</f>
        <v>3168</v>
      </c>
      <c r="O35" s="59">
        <f>K35+M35</f>
        <v>2825</v>
      </c>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row>
    <row r="36" spans="1:124" ht="15.75" customHeight="1">
      <c r="A36" s="76"/>
      <c r="B36" s="18"/>
      <c r="C36" s="21"/>
      <c r="D36" s="7"/>
      <c r="E36" s="7"/>
      <c r="F36" s="7"/>
      <c r="G36" s="7"/>
      <c r="H36" s="7"/>
      <c r="I36" s="7"/>
      <c r="J36" s="22"/>
      <c r="K36" s="23"/>
      <c r="L36" s="24"/>
      <c r="M36" s="24"/>
      <c r="N36" s="7"/>
      <c r="O36" s="25"/>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row>
    <row r="37" spans="1:124" ht="15" customHeight="1">
      <c r="A37" s="76"/>
      <c r="B37" s="2"/>
      <c r="C37" s="3"/>
      <c r="D37" s="9"/>
      <c r="E37" s="9"/>
      <c r="F37" s="4"/>
      <c r="G37" s="4"/>
      <c r="H37" s="4"/>
      <c r="I37" s="4"/>
      <c r="J37" s="11"/>
      <c r="K37" s="17"/>
      <c r="L37" s="34"/>
      <c r="M37" s="34"/>
      <c r="N37" s="4"/>
      <c r="O37" s="8"/>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row>
    <row r="38" spans="1:124" ht="15" customHeight="1">
      <c r="A38" s="76"/>
      <c r="B38" s="12" t="s">
        <v>13</v>
      </c>
      <c r="C38" s="13"/>
      <c r="D38" s="14">
        <v>855</v>
      </c>
      <c r="E38" s="14">
        <v>627</v>
      </c>
      <c r="F38" s="14">
        <v>0</v>
      </c>
      <c r="G38" s="14">
        <v>0</v>
      </c>
      <c r="H38" s="14">
        <v>0</v>
      </c>
      <c r="I38" s="14">
        <v>0</v>
      </c>
      <c r="J38" s="56">
        <f>D38+F38+H38</f>
        <v>855</v>
      </c>
      <c r="K38" s="57">
        <f>E38+G38+I38</f>
        <v>627</v>
      </c>
      <c r="L38" s="58">
        <v>111</v>
      </c>
      <c r="M38" s="58">
        <v>44</v>
      </c>
      <c r="N38" s="14">
        <f>J38+L38</f>
        <v>966</v>
      </c>
      <c r="O38" s="59">
        <f>K38+M38</f>
        <v>671</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row>
    <row r="39" spans="1:124" ht="15.75" customHeight="1">
      <c r="A39" s="76"/>
      <c r="B39" s="18"/>
      <c r="C39" s="21"/>
      <c r="D39" s="4"/>
      <c r="E39" s="4"/>
      <c r="F39" s="4"/>
      <c r="G39" s="4"/>
      <c r="H39" s="4"/>
      <c r="I39" s="4"/>
      <c r="J39" s="22"/>
      <c r="K39" s="23"/>
      <c r="L39" s="6"/>
      <c r="M39" s="24"/>
      <c r="N39" s="7"/>
      <c r="O39" s="25"/>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row>
    <row r="40" spans="1:124" ht="15" customHeight="1">
      <c r="A40" s="76"/>
      <c r="B40" s="2" t="s">
        <v>41</v>
      </c>
      <c r="C40" s="3"/>
      <c r="D40" s="9"/>
      <c r="E40" s="9"/>
      <c r="F40" s="4"/>
      <c r="G40" s="4"/>
      <c r="H40" s="4"/>
      <c r="I40" s="4"/>
      <c r="J40" s="11"/>
      <c r="K40" s="17"/>
      <c r="L40" s="34"/>
      <c r="M40" s="34"/>
      <c r="N40" s="4"/>
      <c r="O40" s="8"/>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row>
    <row r="41" spans="1:124" ht="15" customHeight="1">
      <c r="A41" s="76"/>
      <c r="B41" s="12" t="s">
        <v>77</v>
      </c>
      <c r="C41" s="13"/>
      <c r="D41" s="14">
        <v>29</v>
      </c>
      <c r="E41" s="14">
        <v>27</v>
      </c>
      <c r="F41" s="14">
        <v>0</v>
      </c>
      <c r="G41" s="14">
        <v>0</v>
      </c>
      <c r="H41" s="14">
        <v>0</v>
      </c>
      <c r="I41" s="14">
        <v>0</v>
      </c>
      <c r="J41" s="56">
        <f>D41+F41+H41</f>
        <v>29</v>
      </c>
      <c r="K41" s="57">
        <f>E41+G41+I41</f>
        <v>27</v>
      </c>
      <c r="L41" s="58">
        <v>0</v>
      </c>
      <c r="M41" s="58">
        <v>0</v>
      </c>
      <c r="N41" s="14">
        <f>J41+L41</f>
        <v>29</v>
      </c>
      <c r="O41" s="59">
        <f>K41+M41</f>
        <v>27</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row>
    <row r="42" spans="1:124" ht="15.75" customHeight="1">
      <c r="A42" s="76"/>
      <c r="B42" s="2"/>
      <c r="C42" s="3"/>
      <c r="D42" s="7"/>
      <c r="E42" s="7"/>
      <c r="F42" s="4"/>
      <c r="G42" s="4"/>
      <c r="H42" s="4"/>
      <c r="I42" s="4"/>
      <c r="J42" s="5"/>
      <c r="K42" s="16"/>
      <c r="L42" s="24"/>
      <c r="M42" s="6"/>
      <c r="N42" s="4"/>
      <c r="O42" s="8"/>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row>
    <row r="43" spans="1:124" ht="15" customHeight="1">
      <c r="A43" s="76"/>
      <c r="B43" s="2" t="s">
        <v>43</v>
      </c>
      <c r="C43" s="3"/>
      <c r="D43" s="9"/>
      <c r="E43" s="9"/>
      <c r="F43" s="4"/>
      <c r="G43" s="4"/>
      <c r="H43" s="4"/>
      <c r="I43" s="4"/>
      <c r="J43" s="11"/>
      <c r="K43" s="17"/>
      <c r="L43" s="34"/>
      <c r="M43" s="34"/>
      <c r="N43" s="4"/>
      <c r="O43" s="8"/>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row>
    <row r="44" spans="1:124" ht="15" customHeight="1">
      <c r="A44" s="76"/>
      <c r="B44" s="2" t="s">
        <v>44</v>
      </c>
      <c r="C44" s="13"/>
      <c r="D44" s="14">
        <v>30</v>
      </c>
      <c r="E44" s="14">
        <v>0</v>
      </c>
      <c r="F44" s="14">
        <v>0</v>
      </c>
      <c r="G44" s="14">
        <v>0</v>
      </c>
      <c r="H44" s="14">
        <v>0</v>
      </c>
      <c r="I44" s="14">
        <v>0</v>
      </c>
      <c r="J44" s="56">
        <f>D44+F44+H44</f>
        <v>30</v>
      </c>
      <c r="K44" s="57">
        <f>E44+G44+I44</f>
        <v>0</v>
      </c>
      <c r="L44" s="58">
        <v>0</v>
      </c>
      <c r="M44" s="58">
        <v>0</v>
      </c>
      <c r="N44" s="14">
        <f>J44+L44</f>
        <v>30</v>
      </c>
      <c r="O44" s="59">
        <f>K44+M44</f>
        <v>0</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row>
    <row r="45" spans="1:124" ht="15.75" customHeight="1">
      <c r="A45" s="76"/>
      <c r="B45" s="18"/>
      <c r="C45" s="21"/>
      <c r="D45" s="4"/>
      <c r="E45" s="4"/>
      <c r="F45" s="4"/>
      <c r="G45" s="4"/>
      <c r="H45" s="4"/>
      <c r="I45" s="4"/>
      <c r="J45" s="22"/>
      <c r="K45" s="23"/>
      <c r="L45" s="6"/>
      <c r="M45" s="24"/>
      <c r="N45" s="7"/>
      <c r="O45" s="25"/>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row>
    <row r="46" spans="1:124" ht="15" customHeight="1">
      <c r="A46" s="76"/>
      <c r="B46" s="2" t="s">
        <v>45</v>
      </c>
      <c r="C46" s="3"/>
      <c r="D46" s="9"/>
      <c r="E46" s="9"/>
      <c r="F46" s="4"/>
      <c r="G46" s="4"/>
      <c r="H46" s="4"/>
      <c r="I46" s="4"/>
      <c r="J46" s="11"/>
      <c r="K46" s="17"/>
      <c r="L46" s="34"/>
      <c r="M46" s="34"/>
      <c r="N46" s="4"/>
      <c r="O46" s="8"/>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row>
    <row r="47" spans="1:124" ht="15" customHeight="1" thickBot="1">
      <c r="A47" s="76"/>
      <c r="B47" s="65" t="s">
        <v>44</v>
      </c>
      <c r="C47" s="66"/>
      <c r="D47" s="33">
        <v>12</v>
      </c>
      <c r="E47" s="33">
        <v>48</v>
      </c>
      <c r="F47" s="33">
        <v>0</v>
      </c>
      <c r="G47" s="33">
        <v>0</v>
      </c>
      <c r="H47" s="33">
        <v>0</v>
      </c>
      <c r="I47" s="33">
        <v>0</v>
      </c>
      <c r="J47" s="50">
        <f>D47+F47+H47</f>
        <v>12</v>
      </c>
      <c r="K47" s="60">
        <f>E47+G47+I47</f>
        <v>48</v>
      </c>
      <c r="L47" s="67">
        <v>0</v>
      </c>
      <c r="M47" s="67">
        <v>0</v>
      </c>
      <c r="N47" s="33">
        <f>J47+L47</f>
        <v>12</v>
      </c>
      <c r="O47" s="51">
        <f>K47+M47</f>
        <v>48</v>
      </c>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row>
    <row r="48" spans="1:124" ht="15.75" customHeight="1">
      <c r="A48" s="76"/>
      <c r="B48" s="77"/>
      <c r="C48" s="78"/>
      <c r="D48" s="79"/>
      <c r="E48" s="79"/>
      <c r="F48" s="79"/>
      <c r="G48" s="79"/>
      <c r="H48" s="79"/>
      <c r="I48" s="79"/>
      <c r="J48" s="80"/>
      <c r="K48" s="81"/>
      <c r="L48" s="82"/>
      <c r="M48" s="82"/>
      <c r="N48" s="79"/>
      <c r="O48" s="83"/>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row>
    <row r="49" spans="1:124" ht="15" customHeight="1">
      <c r="A49" s="76"/>
      <c r="B49" s="2" t="s">
        <v>46</v>
      </c>
      <c r="C49" s="3"/>
      <c r="D49" s="9"/>
      <c r="E49" s="9"/>
      <c r="F49" s="4"/>
      <c r="G49" s="4"/>
      <c r="H49" s="4"/>
      <c r="I49" s="4"/>
      <c r="J49" s="11"/>
      <c r="K49" s="17"/>
      <c r="L49" s="34"/>
      <c r="M49" s="34"/>
      <c r="N49" s="4"/>
      <c r="O49" s="8"/>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row>
    <row r="50" spans="1:124" ht="15" customHeight="1">
      <c r="A50" s="76"/>
      <c r="B50" s="12" t="s">
        <v>44</v>
      </c>
      <c r="C50" s="13"/>
      <c r="D50" s="14">
        <v>18</v>
      </c>
      <c r="E50" s="14">
        <v>2</v>
      </c>
      <c r="F50" s="14">
        <v>0</v>
      </c>
      <c r="G50" s="14">
        <v>0</v>
      </c>
      <c r="H50" s="14">
        <v>0</v>
      </c>
      <c r="I50" s="14">
        <v>0</v>
      </c>
      <c r="J50" s="56">
        <f>D50+F50+H50</f>
        <v>18</v>
      </c>
      <c r="K50" s="57">
        <f>E50+G50+I50</f>
        <v>2</v>
      </c>
      <c r="L50" s="58">
        <v>6</v>
      </c>
      <c r="M50" s="58">
        <v>0</v>
      </c>
      <c r="N50" s="14">
        <f>J50+L50</f>
        <v>24</v>
      </c>
      <c r="O50" s="59">
        <f>K50+M50</f>
        <v>2</v>
      </c>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row>
    <row r="51" spans="1:124" ht="15.75" customHeight="1">
      <c r="A51" s="76"/>
      <c r="B51" s="2"/>
      <c r="C51" s="3"/>
      <c r="D51" s="4"/>
      <c r="E51" s="4"/>
      <c r="F51" s="4"/>
      <c r="G51" s="4"/>
      <c r="H51" s="4"/>
      <c r="I51" s="4"/>
      <c r="J51" s="5"/>
      <c r="K51" s="16"/>
      <c r="L51" s="38"/>
      <c r="M51" s="6"/>
      <c r="N51" s="4"/>
      <c r="O51" s="8"/>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row>
    <row r="52" spans="1:124" ht="15" customHeight="1">
      <c r="A52" s="76"/>
      <c r="B52" s="2" t="s">
        <v>48</v>
      </c>
      <c r="C52" s="3"/>
      <c r="D52" s="9"/>
      <c r="E52" s="9"/>
      <c r="F52" s="4"/>
      <c r="G52" s="4"/>
      <c r="H52" s="4"/>
      <c r="I52" s="4"/>
      <c r="J52" s="11"/>
      <c r="K52" s="17"/>
      <c r="L52" s="34">
        <v>70</v>
      </c>
      <c r="M52" s="34">
        <v>50</v>
      </c>
      <c r="N52" s="4"/>
      <c r="O52" s="8"/>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row>
    <row r="53" spans="1:124" ht="15" customHeight="1">
      <c r="A53" s="76"/>
      <c r="B53" s="12" t="s">
        <v>72</v>
      </c>
      <c r="C53" s="13"/>
      <c r="D53" s="14">
        <v>466</v>
      </c>
      <c r="E53" s="14">
        <v>456</v>
      </c>
      <c r="F53" s="14">
        <v>0</v>
      </c>
      <c r="G53" s="14">
        <v>0</v>
      </c>
      <c r="H53" s="14">
        <v>0</v>
      </c>
      <c r="I53" s="14">
        <v>0</v>
      </c>
      <c r="J53" s="56">
        <f>D53+F53+H53</f>
        <v>466</v>
      </c>
      <c r="K53" s="57">
        <f>E53+G53+I53</f>
        <v>456</v>
      </c>
      <c r="L53" s="58">
        <v>41</v>
      </c>
      <c r="M53" s="58">
        <v>43</v>
      </c>
      <c r="N53" s="14">
        <f>J53+L53</f>
        <v>507</v>
      </c>
      <c r="O53" s="59">
        <f>K53+M53</f>
        <v>499</v>
      </c>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row>
    <row r="54" spans="1:124" ht="15.75" customHeight="1">
      <c r="A54" s="76"/>
      <c r="B54" s="2"/>
      <c r="C54" s="3"/>
      <c r="D54" s="4"/>
      <c r="E54" s="4"/>
      <c r="F54" s="4"/>
      <c r="G54" s="4"/>
      <c r="H54" s="4"/>
      <c r="I54" s="4"/>
      <c r="J54" s="5"/>
      <c r="K54" s="16"/>
      <c r="L54" s="6"/>
      <c r="M54" s="38"/>
      <c r="N54" s="4"/>
      <c r="O54" s="8"/>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row>
    <row r="55" spans="1:124" ht="15" customHeight="1">
      <c r="A55" s="76"/>
      <c r="B55" s="2" t="s">
        <v>16</v>
      </c>
      <c r="C55" s="3"/>
      <c r="D55" s="9"/>
      <c r="E55" s="9"/>
      <c r="F55" s="4"/>
      <c r="G55" s="4"/>
      <c r="H55" s="4"/>
      <c r="I55" s="4"/>
      <c r="J55" s="11"/>
      <c r="K55" s="17"/>
      <c r="L55" s="34">
        <v>1170</v>
      </c>
      <c r="M55" s="34">
        <v>1056</v>
      </c>
      <c r="N55" s="4"/>
      <c r="O55" s="8"/>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row>
    <row r="56" spans="1:124" ht="15" customHeight="1">
      <c r="A56" s="76"/>
      <c r="B56" s="12" t="s">
        <v>15</v>
      </c>
      <c r="C56" s="13"/>
      <c r="D56" s="14">
        <v>351</v>
      </c>
      <c r="E56" s="14">
        <v>1568</v>
      </c>
      <c r="F56" s="14">
        <v>32</v>
      </c>
      <c r="G56" s="14">
        <v>34</v>
      </c>
      <c r="H56" s="14">
        <v>0</v>
      </c>
      <c r="I56" s="14">
        <v>0</v>
      </c>
      <c r="J56" s="56">
        <f>D56+F56+H56</f>
        <v>383</v>
      </c>
      <c r="K56" s="57">
        <f>E56+G56+I56</f>
        <v>1602</v>
      </c>
      <c r="L56" s="58">
        <v>2817</v>
      </c>
      <c r="M56" s="58">
        <v>2349</v>
      </c>
      <c r="N56" s="14">
        <f>J56+L56</f>
        <v>3200</v>
      </c>
      <c r="O56" s="59">
        <f>K56+M56</f>
        <v>3951</v>
      </c>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row>
    <row r="57" spans="1:124" ht="15" customHeight="1">
      <c r="A57" s="76"/>
      <c r="B57" s="2"/>
      <c r="C57" s="3"/>
      <c r="D57" s="7"/>
      <c r="E57" s="4"/>
      <c r="F57" s="7"/>
      <c r="G57" s="4"/>
      <c r="H57" s="7"/>
      <c r="I57" s="4"/>
      <c r="J57" s="5"/>
      <c r="K57" s="16"/>
      <c r="L57" s="24"/>
      <c r="M57" s="38"/>
      <c r="N57" s="4"/>
      <c r="O57" s="8"/>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row>
    <row r="58" spans="1:124" ht="15" customHeight="1">
      <c r="A58" s="76"/>
      <c r="B58" s="2"/>
      <c r="C58" s="3"/>
      <c r="D58" s="9"/>
      <c r="E58" s="4"/>
      <c r="F58" s="4"/>
      <c r="G58" s="4"/>
      <c r="H58" s="4"/>
      <c r="I58" s="4"/>
      <c r="J58" s="5"/>
      <c r="K58" s="16"/>
      <c r="L58" s="34">
        <v>30770</v>
      </c>
      <c r="M58" s="34">
        <v>29151</v>
      </c>
      <c r="N58" s="4"/>
      <c r="O58" s="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row>
    <row r="59" spans="1:124" ht="15" customHeight="1">
      <c r="A59" s="76"/>
      <c r="B59" s="12" t="s">
        <v>22</v>
      </c>
      <c r="C59" s="13"/>
      <c r="D59" s="14">
        <v>635</v>
      </c>
      <c r="E59" s="14">
        <v>501</v>
      </c>
      <c r="F59" s="14">
        <v>0</v>
      </c>
      <c r="G59" s="14">
        <v>0</v>
      </c>
      <c r="H59" s="14">
        <v>0</v>
      </c>
      <c r="I59" s="14">
        <v>0</v>
      </c>
      <c r="J59" s="56">
        <f>D59+F59+H59</f>
        <v>635</v>
      </c>
      <c r="K59" s="57">
        <f>E59+G59+I59</f>
        <v>501</v>
      </c>
      <c r="L59" s="58">
        <v>28319</v>
      </c>
      <c r="M59" s="58">
        <v>25991</v>
      </c>
      <c r="N59" s="14">
        <f>SUM(J59+L59)</f>
        <v>28954</v>
      </c>
      <c r="O59" s="59">
        <f>SUM(K59+M59)</f>
        <v>26492</v>
      </c>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row>
    <row r="60" spans="1:124" ht="15.75" customHeight="1">
      <c r="A60" s="76"/>
      <c r="B60" s="2"/>
      <c r="C60" s="3"/>
      <c r="D60" s="4"/>
      <c r="E60" s="4"/>
      <c r="F60" s="4"/>
      <c r="G60" s="4"/>
      <c r="H60" s="4"/>
      <c r="I60" s="4"/>
      <c r="J60" s="5"/>
      <c r="K60" s="16"/>
      <c r="L60" s="6"/>
      <c r="M60" s="6"/>
      <c r="N60" s="4"/>
      <c r="O60" s="8"/>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row>
    <row r="61" spans="1:124" ht="15" customHeight="1">
      <c r="A61" s="76"/>
      <c r="B61" s="2"/>
      <c r="C61" s="3"/>
      <c r="D61" s="9"/>
      <c r="E61" s="9"/>
      <c r="F61" s="4"/>
      <c r="G61" s="4"/>
      <c r="H61" s="4"/>
      <c r="I61" s="4"/>
      <c r="J61" s="11"/>
      <c r="K61" s="17"/>
      <c r="L61" s="34">
        <v>1200</v>
      </c>
      <c r="M61" s="34">
        <v>800</v>
      </c>
      <c r="N61" s="4"/>
      <c r="O61" s="8"/>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row>
    <row r="62" spans="1:124" ht="15" customHeight="1">
      <c r="A62" s="76"/>
      <c r="B62" s="12" t="s">
        <v>14</v>
      </c>
      <c r="C62" s="13"/>
      <c r="D62" s="14">
        <v>4454</v>
      </c>
      <c r="E62" s="14">
        <v>4339</v>
      </c>
      <c r="F62" s="14">
        <v>0</v>
      </c>
      <c r="G62" s="14">
        <v>0</v>
      </c>
      <c r="H62" s="14">
        <v>0</v>
      </c>
      <c r="I62" s="14">
        <v>0</v>
      </c>
      <c r="J62" s="56">
        <f>D62+F62+H62</f>
        <v>4454</v>
      </c>
      <c r="K62" s="57">
        <f>E62+G62+I62</f>
        <v>4339</v>
      </c>
      <c r="L62" s="58">
        <v>9192</v>
      </c>
      <c r="M62" s="58">
        <v>9240</v>
      </c>
      <c r="N62" s="14">
        <f>J62+L62</f>
        <v>13646</v>
      </c>
      <c r="O62" s="59">
        <f>K62+M62</f>
        <v>13579</v>
      </c>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row>
    <row r="63" spans="1:124" ht="15.75" customHeight="1">
      <c r="A63" s="76"/>
      <c r="B63" s="2"/>
      <c r="C63" s="3"/>
      <c r="D63" s="30"/>
      <c r="E63" s="4"/>
      <c r="F63" s="7"/>
      <c r="G63" s="4"/>
      <c r="H63" s="7"/>
      <c r="I63" s="4"/>
      <c r="J63" s="5"/>
      <c r="K63" s="16"/>
      <c r="L63" s="24"/>
      <c r="M63" s="6"/>
      <c r="N63" s="4"/>
      <c r="O63" s="8"/>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row>
    <row r="64" spans="1:124" ht="15" customHeight="1">
      <c r="A64" s="76"/>
      <c r="B64" s="2" t="s">
        <v>20</v>
      </c>
      <c r="C64" s="3"/>
      <c r="D64" s="10"/>
      <c r="E64" s="9"/>
      <c r="F64" s="4"/>
      <c r="G64" s="4"/>
      <c r="H64" s="35"/>
      <c r="I64" s="4"/>
      <c r="J64" s="11"/>
      <c r="K64" s="17"/>
      <c r="L64" s="34">
        <v>2300</v>
      </c>
      <c r="M64" s="34">
        <v>2000</v>
      </c>
      <c r="N64" s="4"/>
      <c r="O64" s="8"/>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row>
    <row r="65" spans="1:124" ht="15" customHeight="1">
      <c r="A65" s="76"/>
      <c r="B65" s="12" t="s">
        <v>21</v>
      </c>
      <c r="C65" s="13"/>
      <c r="D65" s="14">
        <v>10000</v>
      </c>
      <c r="E65" s="14">
        <v>8600</v>
      </c>
      <c r="F65" s="14">
        <v>0</v>
      </c>
      <c r="G65" s="14">
        <v>0</v>
      </c>
      <c r="H65" s="14">
        <v>5200</v>
      </c>
      <c r="I65" s="14">
        <v>1200</v>
      </c>
      <c r="J65" s="56">
        <f>D65+F65+H65</f>
        <v>15200</v>
      </c>
      <c r="K65" s="57">
        <f>E65+G65+I65</f>
        <v>9800</v>
      </c>
      <c r="L65" s="58">
        <v>40222</v>
      </c>
      <c r="M65" s="58">
        <v>51532</v>
      </c>
      <c r="N65" s="14">
        <f>J65+L65</f>
        <v>55422</v>
      </c>
      <c r="O65" s="59">
        <f>K65+M65</f>
        <v>61332</v>
      </c>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row>
    <row r="66" spans="1:124" ht="14.25" customHeight="1">
      <c r="A66" s="76"/>
      <c r="B66" s="18"/>
      <c r="C66" s="31"/>
      <c r="D66" s="4"/>
      <c r="E66" s="7"/>
      <c r="F66" s="4"/>
      <c r="G66" s="7"/>
      <c r="H66" s="4"/>
      <c r="I66" s="7"/>
      <c r="J66" s="22"/>
      <c r="K66" s="23"/>
      <c r="L66" s="6"/>
      <c r="M66" s="24"/>
      <c r="N66" s="7"/>
      <c r="O66" s="25"/>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row>
    <row r="67" spans="1:124" ht="14.25" customHeight="1">
      <c r="A67" s="76"/>
      <c r="B67" s="2"/>
      <c r="C67" s="32"/>
      <c r="D67" s="9"/>
      <c r="E67" s="9"/>
      <c r="F67" s="4"/>
      <c r="G67" s="4"/>
      <c r="H67" s="4"/>
      <c r="I67" s="4"/>
      <c r="J67" s="11"/>
      <c r="K67" s="17"/>
      <c r="L67" s="34">
        <v>50</v>
      </c>
      <c r="M67" s="34">
        <v>50</v>
      </c>
      <c r="N67" s="4"/>
      <c r="O67" s="8"/>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row>
    <row r="68" spans="1:124" ht="14.25" customHeight="1">
      <c r="A68" s="76"/>
      <c r="B68" s="12" t="s">
        <v>12</v>
      </c>
      <c r="C68" s="52"/>
      <c r="D68" s="14">
        <v>58</v>
      </c>
      <c r="E68" s="14">
        <v>30</v>
      </c>
      <c r="F68" s="14">
        <v>0</v>
      </c>
      <c r="G68" s="14">
        <v>0</v>
      </c>
      <c r="H68" s="14">
        <v>0</v>
      </c>
      <c r="I68" s="14">
        <v>0</v>
      </c>
      <c r="J68" s="56">
        <f>D68+F68+H68</f>
        <v>58</v>
      </c>
      <c r="K68" s="57">
        <f>E68+G68+I68</f>
        <v>30</v>
      </c>
      <c r="L68" s="58">
        <v>1496</v>
      </c>
      <c r="M68" s="58">
        <v>1268</v>
      </c>
      <c r="N68" s="14">
        <f>J68+L68</f>
        <v>1554</v>
      </c>
      <c r="O68" s="59">
        <f>K68+M68</f>
        <v>1298</v>
      </c>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row>
    <row r="69" spans="1:124" ht="15.75" customHeight="1">
      <c r="A69" s="76"/>
      <c r="B69" s="2"/>
      <c r="C69" s="3"/>
      <c r="D69" s="4"/>
      <c r="E69" s="4"/>
      <c r="F69" s="4"/>
      <c r="G69" s="4"/>
      <c r="H69" s="4"/>
      <c r="I69" s="4"/>
      <c r="J69" s="5"/>
      <c r="K69" s="16"/>
      <c r="L69" s="6"/>
      <c r="M69" s="6"/>
      <c r="N69" s="4"/>
      <c r="O69" s="8"/>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row>
    <row r="70" spans="1:124" ht="15" customHeight="1">
      <c r="A70" s="76"/>
      <c r="B70" s="1"/>
      <c r="C70" s="3"/>
      <c r="D70" s="9"/>
      <c r="E70" s="9"/>
      <c r="F70" s="4"/>
      <c r="G70" s="4"/>
      <c r="H70" s="4"/>
      <c r="I70" s="4"/>
      <c r="J70" s="11"/>
      <c r="K70" s="17"/>
      <c r="L70" s="34"/>
      <c r="M70" s="34"/>
      <c r="N70" s="4"/>
      <c r="O70" s="8"/>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row>
    <row r="71" spans="1:124" ht="15" customHeight="1">
      <c r="A71" s="76"/>
      <c r="B71" s="12" t="s">
        <v>33</v>
      </c>
      <c r="C71" s="13"/>
      <c r="D71" s="14">
        <v>0</v>
      </c>
      <c r="E71" s="14">
        <v>0</v>
      </c>
      <c r="F71" s="14">
        <v>0</v>
      </c>
      <c r="G71" s="14">
        <v>0</v>
      </c>
      <c r="H71" s="14">
        <v>1000</v>
      </c>
      <c r="I71" s="14">
        <v>0</v>
      </c>
      <c r="J71" s="56">
        <f>D71+F71+H71</f>
        <v>1000</v>
      </c>
      <c r="K71" s="57">
        <f>E71+G71+I71</f>
        <v>0</v>
      </c>
      <c r="L71" s="58">
        <v>17909</v>
      </c>
      <c r="M71" s="58">
        <v>0</v>
      </c>
      <c r="N71" s="14">
        <f>J71+L71</f>
        <v>18909</v>
      </c>
      <c r="O71" s="59">
        <f>K71+M71</f>
        <v>0</v>
      </c>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row>
    <row r="72" spans="1:124" ht="15.75" customHeight="1">
      <c r="A72" s="76"/>
      <c r="B72" s="36"/>
      <c r="C72" s="37"/>
      <c r="D72" s="7"/>
      <c r="E72" s="30"/>
      <c r="F72" s="7"/>
      <c r="G72" s="7"/>
      <c r="H72" s="7"/>
      <c r="I72" s="7"/>
      <c r="J72" s="28"/>
      <c r="K72" s="29"/>
      <c r="L72" s="24"/>
      <c r="M72" s="24"/>
      <c r="N72" s="7"/>
      <c r="O72" s="25"/>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row>
    <row r="73" spans="1:124" ht="15" customHeight="1">
      <c r="A73" s="76"/>
      <c r="B73" s="2" t="s">
        <v>70</v>
      </c>
      <c r="C73" s="39"/>
      <c r="D73" s="9"/>
      <c r="E73" s="10"/>
      <c r="F73" s="4"/>
      <c r="G73" s="4"/>
      <c r="H73" s="4"/>
      <c r="I73" s="35"/>
      <c r="J73" s="11"/>
      <c r="K73" s="17"/>
      <c r="L73" s="34"/>
      <c r="M73" s="34"/>
      <c r="N73" s="4"/>
      <c r="O73" s="8"/>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row>
    <row r="74" spans="1:124" ht="15" customHeight="1">
      <c r="A74" s="76"/>
      <c r="B74" s="12" t="s">
        <v>71</v>
      </c>
      <c r="C74" s="41"/>
      <c r="D74" s="14">
        <v>57</v>
      </c>
      <c r="E74" s="14">
        <v>56</v>
      </c>
      <c r="F74" s="14">
        <v>0</v>
      </c>
      <c r="G74" s="14">
        <v>0</v>
      </c>
      <c r="H74" s="14">
        <v>0</v>
      </c>
      <c r="I74" s="14">
        <v>0</v>
      </c>
      <c r="J74" s="56">
        <f>D74+F74+H74</f>
        <v>57</v>
      </c>
      <c r="K74" s="57">
        <f>E74+G74+I74</f>
        <v>56</v>
      </c>
      <c r="L74" s="58">
        <v>313</v>
      </c>
      <c r="M74" s="58">
        <v>304</v>
      </c>
      <c r="N74" s="14">
        <f>J74+L74</f>
        <v>370</v>
      </c>
      <c r="O74" s="59">
        <f>K74+M74</f>
        <v>360</v>
      </c>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row>
    <row r="75" spans="1:124" ht="15.75" customHeight="1">
      <c r="A75" s="76"/>
      <c r="B75" s="2"/>
      <c r="C75" s="3"/>
      <c r="D75" s="4"/>
      <c r="E75" s="4"/>
      <c r="F75" s="4"/>
      <c r="G75" s="4"/>
      <c r="H75" s="4"/>
      <c r="I75" s="4"/>
      <c r="J75" s="5"/>
      <c r="K75" s="16"/>
      <c r="L75" s="6"/>
      <c r="M75" s="6"/>
      <c r="N75" s="4"/>
      <c r="O75" s="8"/>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row>
    <row r="76" spans="1:124" ht="15" customHeight="1">
      <c r="A76" s="76"/>
      <c r="B76" s="2" t="s">
        <v>18</v>
      </c>
      <c r="C76" s="3"/>
      <c r="D76" s="9"/>
      <c r="E76" s="9"/>
      <c r="F76" s="4"/>
      <c r="G76" s="4"/>
      <c r="H76" s="4"/>
      <c r="I76" s="4"/>
      <c r="J76" s="11"/>
      <c r="K76" s="17"/>
      <c r="L76" s="35"/>
      <c r="M76" s="34"/>
      <c r="N76" s="4"/>
      <c r="O76" s="8"/>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row>
    <row r="77" spans="1:124" ht="15" customHeight="1">
      <c r="A77" s="76"/>
      <c r="B77" s="12" t="s">
        <v>17</v>
      </c>
      <c r="C77" s="13"/>
      <c r="D77" s="14">
        <v>8</v>
      </c>
      <c r="E77" s="14">
        <v>8</v>
      </c>
      <c r="F77" s="14">
        <v>362</v>
      </c>
      <c r="G77" s="14">
        <v>344</v>
      </c>
      <c r="H77" s="14">
        <v>0</v>
      </c>
      <c r="I77" s="14">
        <v>0</v>
      </c>
      <c r="J77" s="56">
        <f>D77+F77+H77</f>
        <v>370</v>
      </c>
      <c r="K77" s="57">
        <f>E77+G77+I77</f>
        <v>352</v>
      </c>
      <c r="L77" s="14">
        <v>605</v>
      </c>
      <c r="M77" s="58">
        <v>890</v>
      </c>
      <c r="N77" s="14">
        <f>J77+L77</f>
        <v>975</v>
      </c>
      <c r="O77" s="59">
        <f>K77+M77</f>
        <v>1242</v>
      </c>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row>
    <row r="78" spans="1:124" ht="15" customHeight="1">
      <c r="A78" s="76"/>
      <c r="B78" s="18" t="s">
        <v>73</v>
      </c>
      <c r="C78" s="3"/>
      <c r="D78" s="35"/>
      <c r="E78" s="4"/>
      <c r="F78" s="4"/>
      <c r="G78" s="4"/>
      <c r="H78" s="4"/>
      <c r="I78" s="4"/>
      <c r="J78" s="5"/>
      <c r="K78" s="16"/>
      <c r="L78" s="4"/>
      <c r="M78" s="6"/>
      <c r="N78" s="4"/>
      <c r="O78" s="8"/>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row>
    <row r="79" spans="1:124" ht="15" customHeight="1">
      <c r="A79" s="76"/>
      <c r="B79" s="2"/>
      <c r="C79" s="3"/>
      <c r="D79" s="42"/>
      <c r="E79" s="9"/>
      <c r="F79" s="4"/>
      <c r="G79" s="4"/>
      <c r="H79" s="4"/>
      <c r="I79" s="4"/>
      <c r="J79" s="11"/>
      <c r="K79" s="17"/>
      <c r="L79" s="4"/>
      <c r="M79" s="34"/>
      <c r="N79" s="4"/>
      <c r="O79" s="8"/>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row>
    <row r="80" spans="1:124" ht="15" customHeight="1">
      <c r="A80" s="76"/>
      <c r="B80" s="12" t="s">
        <v>9</v>
      </c>
      <c r="C80" s="13"/>
      <c r="D80" s="14">
        <v>29527</v>
      </c>
      <c r="E80" s="14">
        <v>29346</v>
      </c>
      <c r="F80" s="14">
        <v>0</v>
      </c>
      <c r="G80" s="14">
        <v>0</v>
      </c>
      <c r="H80" s="14">
        <v>0</v>
      </c>
      <c r="I80" s="14">
        <v>0</v>
      </c>
      <c r="J80" s="56">
        <f>D80+F80+H80</f>
        <v>29527</v>
      </c>
      <c r="K80" s="57">
        <f>E80+G80+I80</f>
        <v>29346</v>
      </c>
      <c r="L80" s="14">
        <v>90557</v>
      </c>
      <c r="M80" s="58">
        <v>88014</v>
      </c>
      <c r="N80" s="14">
        <f>J80+L80</f>
        <v>120084</v>
      </c>
      <c r="O80" s="59">
        <f>K80+M80</f>
        <v>117360</v>
      </c>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row>
    <row r="81" spans="1:124" ht="15.75" customHeight="1">
      <c r="A81" s="76"/>
      <c r="B81" s="2" t="s">
        <v>78</v>
      </c>
      <c r="C81" s="3"/>
      <c r="D81" s="4"/>
      <c r="E81" s="4"/>
      <c r="F81" s="4"/>
      <c r="G81" s="4"/>
      <c r="H81" s="4"/>
      <c r="I81" s="4"/>
      <c r="J81" s="5"/>
      <c r="K81" s="16"/>
      <c r="L81" s="38"/>
      <c r="M81" s="6"/>
      <c r="N81" s="4"/>
      <c r="O81" s="8"/>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row>
    <row r="82" spans="1:124" ht="15" customHeight="1">
      <c r="A82" s="76"/>
      <c r="B82" s="2"/>
      <c r="C82" s="3"/>
      <c r="D82" s="10"/>
      <c r="E82" s="9"/>
      <c r="F82" s="4"/>
      <c r="G82" s="4"/>
      <c r="H82" s="4"/>
      <c r="I82" s="4"/>
      <c r="J82" s="11"/>
      <c r="K82" s="17"/>
      <c r="L82" s="34">
        <v>5800</v>
      </c>
      <c r="M82" s="35">
        <v>6100</v>
      </c>
      <c r="N82" s="4"/>
      <c r="O82" s="8"/>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row>
    <row r="83" spans="1:124" ht="15" customHeight="1">
      <c r="A83" s="76"/>
      <c r="B83" s="12" t="s">
        <v>28</v>
      </c>
      <c r="C83" s="13"/>
      <c r="D83" s="14">
        <v>3000</v>
      </c>
      <c r="E83" s="14">
        <v>4500</v>
      </c>
      <c r="F83" s="14">
        <v>1300</v>
      </c>
      <c r="G83" s="14">
        <v>1000</v>
      </c>
      <c r="H83" s="14">
        <v>3500</v>
      </c>
      <c r="I83" s="14">
        <v>3500</v>
      </c>
      <c r="J83" s="56">
        <f>D83+F83+H83</f>
        <v>7800</v>
      </c>
      <c r="K83" s="57">
        <f>E83+G83+I83</f>
        <v>9000</v>
      </c>
      <c r="L83" s="58">
        <v>18300</v>
      </c>
      <c r="M83" s="14">
        <v>17000</v>
      </c>
      <c r="N83" s="14">
        <f>J83+L83</f>
        <v>26100</v>
      </c>
      <c r="O83" s="59">
        <f>K83+M83</f>
        <v>26000</v>
      </c>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row>
    <row r="84" spans="1:124" ht="15.75" customHeight="1">
      <c r="A84" s="76"/>
      <c r="B84" s="18"/>
      <c r="C84" s="21"/>
      <c r="D84" s="7"/>
      <c r="E84" s="7"/>
      <c r="F84" s="7"/>
      <c r="G84" s="7"/>
      <c r="H84" s="7"/>
      <c r="I84" s="7"/>
      <c r="J84" s="22"/>
      <c r="K84" s="23"/>
      <c r="L84" s="40"/>
      <c r="M84" s="24"/>
      <c r="N84" s="7"/>
      <c r="O84" s="25"/>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row>
    <row r="85" spans="1:124" ht="15" customHeight="1">
      <c r="A85" s="76"/>
      <c r="B85" s="2"/>
      <c r="C85" s="3"/>
      <c r="D85" s="10"/>
      <c r="E85" s="9"/>
      <c r="F85" s="4"/>
      <c r="G85" s="4"/>
      <c r="H85" s="4"/>
      <c r="I85" s="4"/>
      <c r="J85" s="11"/>
      <c r="K85" s="17"/>
      <c r="L85" s="34"/>
      <c r="M85" s="35"/>
      <c r="N85" s="4"/>
      <c r="O85" s="8"/>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row>
    <row r="86" spans="1:124" ht="15" customHeight="1">
      <c r="A86" s="76"/>
      <c r="B86" s="12" t="s">
        <v>90</v>
      </c>
      <c r="C86" s="13"/>
      <c r="D86" s="14">
        <v>0</v>
      </c>
      <c r="E86" s="14">
        <v>0</v>
      </c>
      <c r="F86" s="14">
        <v>0</v>
      </c>
      <c r="G86" s="14">
        <v>1000</v>
      </c>
      <c r="H86" s="14">
        <v>0</v>
      </c>
      <c r="I86" s="14">
        <v>0</v>
      </c>
      <c r="J86" s="56">
        <f>D86+F86+H86</f>
        <v>0</v>
      </c>
      <c r="K86" s="57">
        <f>E86+G86+I86</f>
        <v>1000</v>
      </c>
      <c r="L86" s="58">
        <v>0</v>
      </c>
      <c r="M86" s="14">
        <v>2300</v>
      </c>
      <c r="N86" s="14">
        <f>J86+L86</f>
        <v>0</v>
      </c>
      <c r="O86" s="59">
        <f>K86+M86</f>
        <v>3300</v>
      </c>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row>
    <row r="87" spans="1:124" ht="15.75" customHeight="1">
      <c r="A87" s="76"/>
      <c r="B87" s="2"/>
      <c r="C87" s="3"/>
      <c r="D87" s="4"/>
      <c r="E87" s="4"/>
      <c r="F87" s="4"/>
      <c r="G87" s="4"/>
      <c r="H87" s="4"/>
      <c r="I87" s="4"/>
      <c r="J87" s="5"/>
      <c r="K87" s="16"/>
      <c r="L87" s="6"/>
      <c r="M87" s="6"/>
      <c r="N87" s="4"/>
      <c r="O87" s="8"/>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row>
    <row r="88" spans="1:124" ht="15" customHeight="1">
      <c r="A88" s="76"/>
      <c r="B88" s="2"/>
      <c r="C88" s="3"/>
      <c r="D88" s="9"/>
      <c r="E88" s="9"/>
      <c r="F88" s="4"/>
      <c r="G88" s="4"/>
      <c r="H88" s="4"/>
      <c r="I88" s="4"/>
      <c r="J88" s="11"/>
      <c r="K88" s="17"/>
      <c r="L88" s="35"/>
      <c r="M88" s="35">
        <v>4900</v>
      </c>
      <c r="N88" s="4"/>
      <c r="O88" s="8"/>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row>
    <row r="89" spans="1:124" ht="15" customHeight="1" thickBot="1">
      <c r="A89" s="76"/>
      <c r="B89" s="65" t="s">
        <v>91</v>
      </c>
      <c r="C89" s="66"/>
      <c r="D89" s="33">
        <v>0</v>
      </c>
      <c r="E89" s="33">
        <v>1030</v>
      </c>
      <c r="F89" s="33">
        <v>0</v>
      </c>
      <c r="G89" s="33">
        <v>0</v>
      </c>
      <c r="H89" s="33">
        <v>0</v>
      </c>
      <c r="I89" s="33">
        <v>0</v>
      </c>
      <c r="J89" s="50">
        <f>D89+F89+H89</f>
        <v>0</v>
      </c>
      <c r="K89" s="60">
        <f>E89+G89+I89</f>
        <v>1030</v>
      </c>
      <c r="L89" s="33">
        <v>0</v>
      </c>
      <c r="M89" s="67">
        <v>5277</v>
      </c>
      <c r="N89" s="33">
        <f>J89+L89</f>
        <v>0</v>
      </c>
      <c r="O89" s="51">
        <f>K89+M89</f>
        <v>6307</v>
      </c>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row>
    <row r="90" spans="1:124" ht="15.75" customHeight="1">
      <c r="A90" s="76"/>
      <c r="B90" s="2"/>
      <c r="C90" s="3"/>
      <c r="D90" s="4"/>
      <c r="E90" s="4"/>
      <c r="F90" s="4"/>
      <c r="G90" s="4"/>
      <c r="H90" s="4"/>
      <c r="I90" s="4"/>
      <c r="J90" s="5"/>
      <c r="K90" s="16"/>
      <c r="L90" s="6"/>
      <c r="M90" s="6"/>
      <c r="N90" s="4"/>
      <c r="O90" s="8"/>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row>
    <row r="91" spans="1:124" ht="15" customHeight="1">
      <c r="A91" s="76"/>
      <c r="B91" s="2"/>
      <c r="C91" s="3"/>
      <c r="D91" s="9"/>
      <c r="E91" s="9"/>
      <c r="F91" s="4"/>
      <c r="G91" s="4"/>
      <c r="H91" s="4"/>
      <c r="I91" s="4"/>
      <c r="J91" s="11"/>
      <c r="K91" s="17"/>
      <c r="L91" s="35"/>
      <c r="M91" s="35">
        <v>6000</v>
      </c>
      <c r="N91" s="4"/>
      <c r="O91" s="8"/>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row>
    <row r="92" spans="1:124" ht="15" customHeight="1">
      <c r="A92" s="76"/>
      <c r="B92" s="12" t="s">
        <v>92</v>
      </c>
      <c r="C92" s="13"/>
      <c r="D92" s="14">
        <v>0</v>
      </c>
      <c r="E92" s="14">
        <v>1030</v>
      </c>
      <c r="F92" s="14">
        <v>0</v>
      </c>
      <c r="G92" s="14">
        <v>0</v>
      </c>
      <c r="H92" s="14">
        <v>0</v>
      </c>
      <c r="I92" s="14">
        <v>0</v>
      </c>
      <c r="J92" s="56">
        <f>D92+F92+H92</f>
        <v>0</v>
      </c>
      <c r="K92" s="57">
        <f>E92+G92+I92</f>
        <v>1030</v>
      </c>
      <c r="L92" s="14">
        <v>0</v>
      </c>
      <c r="M92" s="58">
        <v>6450</v>
      </c>
      <c r="N92" s="14">
        <f>J92+L92</f>
        <v>0</v>
      </c>
      <c r="O92" s="59">
        <f>K92+M92</f>
        <v>7480</v>
      </c>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row>
    <row r="93" spans="1:124" ht="15.75" customHeight="1">
      <c r="A93" s="76"/>
      <c r="B93" s="2"/>
      <c r="C93" s="3"/>
      <c r="D93" s="4"/>
      <c r="E93" s="4"/>
      <c r="F93" s="4"/>
      <c r="G93" s="4"/>
      <c r="H93" s="4"/>
      <c r="I93" s="4"/>
      <c r="J93" s="5"/>
      <c r="K93" s="16"/>
      <c r="L93" s="6"/>
      <c r="M93" s="6"/>
      <c r="N93" s="4"/>
      <c r="O93" s="8"/>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row>
    <row r="94" spans="1:124" ht="15" customHeight="1">
      <c r="A94" s="76"/>
      <c r="B94" s="2"/>
      <c r="C94" s="3"/>
      <c r="D94" s="9"/>
      <c r="E94" s="9"/>
      <c r="F94" s="4"/>
      <c r="G94" s="4"/>
      <c r="H94" s="4"/>
      <c r="I94" s="4"/>
      <c r="J94" s="11"/>
      <c r="K94" s="17"/>
      <c r="L94" s="35"/>
      <c r="M94" s="35">
        <v>4200</v>
      </c>
      <c r="N94" s="4"/>
      <c r="O94" s="8"/>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row>
    <row r="95" spans="1:124" ht="15" customHeight="1">
      <c r="A95" s="76"/>
      <c r="B95" s="12" t="s">
        <v>93</v>
      </c>
      <c r="C95" s="13"/>
      <c r="D95" s="14">
        <v>0</v>
      </c>
      <c r="E95" s="14">
        <v>540</v>
      </c>
      <c r="F95" s="14">
        <v>0</v>
      </c>
      <c r="G95" s="14">
        <v>0</v>
      </c>
      <c r="H95" s="14">
        <v>0</v>
      </c>
      <c r="I95" s="14">
        <v>0</v>
      </c>
      <c r="J95" s="56">
        <f>D95+F95+H95</f>
        <v>0</v>
      </c>
      <c r="K95" s="57">
        <f>E95+G95+I95</f>
        <v>540</v>
      </c>
      <c r="L95" s="14">
        <v>0</v>
      </c>
      <c r="M95" s="58">
        <v>5208</v>
      </c>
      <c r="N95" s="14">
        <f>J95+L95</f>
        <v>0</v>
      </c>
      <c r="O95" s="59">
        <f>K95+M95</f>
        <v>5748</v>
      </c>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row>
    <row r="96" spans="1:124" ht="15" customHeight="1">
      <c r="A96" s="76"/>
      <c r="B96" s="2"/>
      <c r="C96" s="3"/>
      <c r="D96" s="4"/>
      <c r="E96" s="35"/>
      <c r="F96" s="4"/>
      <c r="G96" s="4"/>
      <c r="H96" s="4"/>
      <c r="I96" s="4"/>
      <c r="J96" s="84"/>
      <c r="K96" s="85"/>
      <c r="L96" s="38"/>
      <c r="M96" s="4"/>
      <c r="N96" s="4"/>
      <c r="O96" s="8"/>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row>
    <row r="97" spans="1:124" ht="15" customHeight="1">
      <c r="A97" s="76"/>
      <c r="B97" s="2"/>
      <c r="C97" s="3"/>
      <c r="D97" s="4"/>
      <c r="E97" s="42"/>
      <c r="F97" s="4"/>
      <c r="G97" s="4"/>
      <c r="H97" s="4"/>
      <c r="I97" s="4"/>
      <c r="J97" s="43"/>
      <c r="K97" s="44"/>
      <c r="L97" s="61"/>
      <c r="M97" s="35"/>
      <c r="N97" s="4"/>
      <c r="O97" s="8"/>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row>
    <row r="98" spans="1:124" ht="15" customHeight="1">
      <c r="A98" s="76"/>
      <c r="B98" s="12" t="s">
        <v>94</v>
      </c>
      <c r="C98" s="13"/>
      <c r="D98" s="14">
        <v>0</v>
      </c>
      <c r="E98" s="14">
        <v>4000</v>
      </c>
      <c r="F98" s="14">
        <v>0</v>
      </c>
      <c r="G98" s="14">
        <v>0</v>
      </c>
      <c r="H98" s="14">
        <v>0</v>
      </c>
      <c r="I98" s="14">
        <v>0</v>
      </c>
      <c r="J98" s="56">
        <f>D98+F98+H98</f>
        <v>0</v>
      </c>
      <c r="K98" s="57">
        <f>E98+G98+I98</f>
        <v>4000</v>
      </c>
      <c r="L98" s="58">
        <v>0</v>
      </c>
      <c r="M98" s="14">
        <v>-3549</v>
      </c>
      <c r="N98" s="14">
        <f>J98+L98</f>
        <v>0</v>
      </c>
      <c r="O98" s="59">
        <f>K98+M98</f>
        <v>451</v>
      </c>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row>
    <row r="99" spans="1:124" ht="15" customHeight="1">
      <c r="A99" s="76"/>
      <c r="B99" s="2"/>
      <c r="C99" s="3"/>
      <c r="D99" s="4"/>
      <c r="E99" s="35"/>
      <c r="F99" s="4"/>
      <c r="G99" s="4"/>
      <c r="H99" s="4"/>
      <c r="I99" s="4"/>
      <c r="J99" s="84"/>
      <c r="K99" s="85"/>
      <c r="L99" s="38"/>
      <c r="M99" s="4"/>
      <c r="N99" s="4"/>
      <c r="O99" s="8"/>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row>
    <row r="100" spans="1:124" ht="15" customHeight="1">
      <c r="A100" s="76"/>
      <c r="B100" s="2"/>
      <c r="C100" s="3"/>
      <c r="D100" s="4"/>
      <c r="E100" s="42"/>
      <c r="F100" s="4"/>
      <c r="G100" s="4"/>
      <c r="H100" s="4"/>
      <c r="I100" s="4"/>
      <c r="J100" s="43"/>
      <c r="K100" s="44"/>
      <c r="L100" s="61">
        <v>100</v>
      </c>
      <c r="M100" s="35"/>
      <c r="N100" s="4"/>
      <c r="O100" s="8"/>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row>
    <row r="101" spans="1:124" ht="15" customHeight="1">
      <c r="A101" s="76"/>
      <c r="B101" s="12" t="s">
        <v>36</v>
      </c>
      <c r="C101" s="13"/>
      <c r="D101" s="14">
        <v>1500</v>
      </c>
      <c r="E101" s="14">
        <v>0</v>
      </c>
      <c r="F101" s="14">
        <v>0</v>
      </c>
      <c r="G101" s="14">
        <v>0</v>
      </c>
      <c r="H101" s="14">
        <v>0</v>
      </c>
      <c r="I101" s="14">
        <v>0</v>
      </c>
      <c r="J101" s="56">
        <f>D101+F101+H101</f>
        <v>1500</v>
      </c>
      <c r="K101" s="57">
        <f>E101+G101+I101</f>
        <v>0</v>
      </c>
      <c r="L101" s="58">
        <v>229</v>
      </c>
      <c r="M101" s="14">
        <v>0</v>
      </c>
      <c r="N101" s="14">
        <f>J101+L101</f>
        <v>1729</v>
      </c>
      <c r="O101" s="59">
        <f>K101+M101</f>
        <v>0</v>
      </c>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row>
    <row r="102" spans="1:124" ht="15" customHeight="1">
      <c r="A102" s="76"/>
      <c r="B102" s="2"/>
      <c r="C102" s="3"/>
      <c r="D102" s="4"/>
      <c r="E102" s="4"/>
      <c r="F102" s="4"/>
      <c r="G102" s="4"/>
      <c r="H102" s="4"/>
      <c r="I102" s="4"/>
      <c r="J102" s="5"/>
      <c r="K102" s="16"/>
      <c r="L102" s="38"/>
      <c r="M102" s="38"/>
      <c r="N102" s="4"/>
      <c r="O102" s="8"/>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row>
    <row r="103" spans="1:124" ht="15" customHeight="1">
      <c r="A103" s="76"/>
      <c r="B103" s="2" t="s">
        <v>95</v>
      </c>
      <c r="C103" s="3"/>
      <c r="D103" s="9"/>
      <c r="E103" s="4"/>
      <c r="F103" s="9"/>
      <c r="G103" s="4"/>
      <c r="H103" s="9"/>
      <c r="I103" s="4"/>
      <c r="J103" s="5"/>
      <c r="K103" s="16"/>
      <c r="L103" s="34"/>
      <c r="M103" s="61"/>
      <c r="N103" s="4"/>
      <c r="O103" s="8"/>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row>
    <row r="104" spans="1:124" ht="15" customHeight="1">
      <c r="A104" s="76"/>
      <c r="B104" s="12" t="s">
        <v>40</v>
      </c>
      <c r="C104" s="86"/>
      <c r="D104" s="14">
        <v>0</v>
      </c>
      <c r="E104" s="14">
        <v>0</v>
      </c>
      <c r="F104" s="14">
        <v>0</v>
      </c>
      <c r="G104" s="14">
        <v>0</v>
      </c>
      <c r="H104" s="14">
        <v>250</v>
      </c>
      <c r="I104" s="14">
        <v>300</v>
      </c>
      <c r="J104" s="56">
        <f>D104+F104+H104</f>
        <v>250</v>
      </c>
      <c r="K104" s="57">
        <f>E104+G104+I104</f>
        <v>300</v>
      </c>
      <c r="L104" s="58">
        <v>100</v>
      </c>
      <c r="M104" s="58">
        <v>100</v>
      </c>
      <c r="N104" s="14">
        <f>J104+L104</f>
        <v>350</v>
      </c>
      <c r="O104" s="59">
        <f>K104+M104</f>
        <v>400</v>
      </c>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row>
    <row r="105" spans="1:124" ht="15" customHeight="1">
      <c r="A105" s="76"/>
      <c r="B105" s="2"/>
      <c r="C105" s="3"/>
      <c r="D105" s="4"/>
      <c r="E105" s="4"/>
      <c r="F105" s="4"/>
      <c r="G105" s="4"/>
      <c r="H105" s="4"/>
      <c r="I105" s="4"/>
      <c r="J105" s="5"/>
      <c r="K105" s="16"/>
      <c r="L105" s="38"/>
      <c r="M105" s="38"/>
      <c r="N105" s="4"/>
      <c r="O105" s="8"/>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row>
    <row r="106" spans="1:124" ht="15" customHeight="1">
      <c r="A106" s="76"/>
      <c r="B106" s="2"/>
      <c r="C106" s="3"/>
      <c r="D106" s="4"/>
      <c r="E106" s="10"/>
      <c r="F106" s="4"/>
      <c r="G106" s="4"/>
      <c r="H106" s="4"/>
      <c r="I106" s="4"/>
      <c r="J106" s="11"/>
      <c r="K106" s="17"/>
      <c r="L106" s="61">
        <v>148</v>
      </c>
      <c r="M106" s="34"/>
      <c r="N106" s="4"/>
      <c r="O106" s="8"/>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row>
    <row r="107" spans="1:124" ht="15" customHeight="1">
      <c r="A107" s="76"/>
      <c r="B107" s="12" t="s">
        <v>31</v>
      </c>
      <c r="C107" s="13"/>
      <c r="D107" s="14">
        <v>0</v>
      </c>
      <c r="E107" s="14">
        <v>0</v>
      </c>
      <c r="F107" s="14">
        <v>0</v>
      </c>
      <c r="G107" s="14">
        <v>0</v>
      </c>
      <c r="H107" s="14">
        <v>34</v>
      </c>
      <c r="I107" s="14">
        <v>173</v>
      </c>
      <c r="J107" s="56">
        <f>D107+F107+H107</f>
        <v>34</v>
      </c>
      <c r="K107" s="57">
        <f>E107+G107+I107</f>
        <v>173</v>
      </c>
      <c r="L107" s="58">
        <v>365</v>
      </c>
      <c r="M107" s="58">
        <v>116</v>
      </c>
      <c r="N107" s="14">
        <f>J107+L107</f>
        <v>399</v>
      </c>
      <c r="O107" s="59">
        <f>K107+M107</f>
        <v>289</v>
      </c>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row>
    <row r="108" spans="1:124" ht="15" customHeight="1">
      <c r="A108" s="76"/>
      <c r="B108" s="2"/>
      <c r="C108" s="3"/>
      <c r="D108" s="7"/>
      <c r="E108" s="4"/>
      <c r="F108" s="7"/>
      <c r="G108" s="4"/>
      <c r="H108" s="7"/>
      <c r="I108" s="4"/>
      <c r="J108" s="5"/>
      <c r="K108" s="16"/>
      <c r="L108" s="40"/>
      <c r="M108" s="38"/>
      <c r="N108" s="4"/>
      <c r="O108" s="8"/>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row>
    <row r="109" spans="1:124" ht="15" customHeight="1">
      <c r="A109" s="76"/>
      <c r="B109" s="2" t="s">
        <v>37</v>
      </c>
      <c r="C109" s="3"/>
      <c r="D109" s="10"/>
      <c r="E109" s="4"/>
      <c r="F109" s="4"/>
      <c r="G109" s="4"/>
      <c r="H109" s="4"/>
      <c r="I109" s="4"/>
      <c r="J109" s="5"/>
      <c r="K109" s="16"/>
      <c r="L109" s="34"/>
      <c r="M109" s="61"/>
      <c r="N109" s="4"/>
      <c r="O109" s="8"/>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row>
    <row r="110" spans="1:124" ht="15" customHeight="1">
      <c r="A110" s="76"/>
      <c r="B110" s="55" t="s">
        <v>39</v>
      </c>
      <c r="C110" s="13"/>
      <c r="D110" s="14">
        <v>0</v>
      </c>
      <c r="E110" s="14">
        <v>0</v>
      </c>
      <c r="F110" s="14">
        <v>0</v>
      </c>
      <c r="G110" s="14">
        <v>0</v>
      </c>
      <c r="H110" s="14">
        <v>500</v>
      </c>
      <c r="I110" s="14">
        <v>400</v>
      </c>
      <c r="J110" s="56">
        <f>D110+F110+H110</f>
        <v>500</v>
      </c>
      <c r="K110" s="57">
        <f>E110+G110+I110</f>
        <v>400</v>
      </c>
      <c r="L110" s="58">
        <v>500</v>
      </c>
      <c r="M110" s="58">
        <v>350</v>
      </c>
      <c r="N110" s="14">
        <f>J110+L110</f>
        <v>1000</v>
      </c>
      <c r="O110" s="59">
        <f>K110+M110</f>
        <v>750</v>
      </c>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row>
    <row r="111" spans="1:124" ht="15" customHeight="1">
      <c r="A111" s="76"/>
      <c r="B111" s="2"/>
      <c r="C111" s="3"/>
      <c r="D111" s="7"/>
      <c r="E111" s="4"/>
      <c r="F111" s="7"/>
      <c r="G111" s="4"/>
      <c r="H111" s="7"/>
      <c r="I111" s="4"/>
      <c r="J111" s="5"/>
      <c r="K111" s="16"/>
      <c r="L111" s="40"/>
      <c r="M111" s="38"/>
      <c r="N111" s="4"/>
      <c r="O111" s="8"/>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row>
    <row r="112" spans="1:124" ht="15" customHeight="1">
      <c r="A112" s="76"/>
      <c r="B112" s="2"/>
      <c r="C112" s="3"/>
      <c r="D112" s="10"/>
      <c r="E112" s="4"/>
      <c r="F112" s="4"/>
      <c r="G112" s="4"/>
      <c r="H112" s="4"/>
      <c r="I112" s="4"/>
      <c r="J112" s="5"/>
      <c r="K112" s="16"/>
      <c r="L112" s="35"/>
      <c r="M112" s="61"/>
      <c r="N112" s="4"/>
      <c r="O112" s="8"/>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row>
    <row r="113" spans="1:124" ht="15" customHeight="1">
      <c r="A113" s="76"/>
      <c r="B113" s="55" t="s">
        <v>74</v>
      </c>
      <c r="C113" s="13"/>
      <c r="D113" s="14">
        <v>0</v>
      </c>
      <c r="E113" s="14">
        <v>0</v>
      </c>
      <c r="F113" s="14">
        <v>170</v>
      </c>
      <c r="G113" s="14">
        <v>230</v>
      </c>
      <c r="H113" s="14">
        <v>0</v>
      </c>
      <c r="I113" s="14">
        <v>0</v>
      </c>
      <c r="J113" s="56">
        <f>D113+F113+H113</f>
        <v>170</v>
      </c>
      <c r="K113" s="57">
        <f>E113+G113+I113</f>
        <v>230</v>
      </c>
      <c r="L113" s="14">
        <v>230</v>
      </c>
      <c r="M113" s="58">
        <v>170</v>
      </c>
      <c r="N113" s="14">
        <f>J113+L113</f>
        <v>400</v>
      </c>
      <c r="O113" s="59">
        <f>K113+M113</f>
        <v>400</v>
      </c>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row>
    <row r="114" spans="1:124" ht="15" customHeight="1">
      <c r="A114" s="76"/>
      <c r="B114" s="18"/>
      <c r="C114" s="21"/>
      <c r="D114" s="4"/>
      <c r="E114" s="7"/>
      <c r="F114" s="4"/>
      <c r="G114" s="7"/>
      <c r="H114" s="4"/>
      <c r="I114" s="7"/>
      <c r="J114" s="22"/>
      <c r="K114" s="23"/>
      <c r="L114" s="38"/>
      <c r="M114" s="40"/>
      <c r="N114" s="7"/>
      <c r="O114" s="25"/>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row>
    <row r="115" spans="1:124" ht="15" customHeight="1">
      <c r="A115" s="76"/>
      <c r="B115" s="2" t="s">
        <v>42</v>
      </c>
      <c r="C115" s="3"/>
      <c r="D115" s="4"/>
      <c r="E115" s="10"/>
      <c r="F115" s="4"/>
      <c r="G115" s="4"/>
      <c r="H115" s="4"/>
      <c r="I115" s="4"/>
      <c r="J115" s="11"/>
      <c r="K115" s="17"/>
      <c r="L115" s="38"/>
      <c r="M115" s="34"/>
      <c r="N115" s="4"/>
      <c r="O115" s="8"/>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row>
    <row r="116" spans="1:124" ht="15" customHeight="1">
      <c r="A116" s="76"/>
      <c r="B116" s="12" t="s">
        <v>79</v>
      </c>
      <c r="C116" s="13"/>
      <c r="D116" s="14">
        <v>0</v>
      </c>
      <c r="E116" s="14">
        <v>0</v>
      </c>
      <c r="F116" s="14">
        <v>606</v>
      </c>
      <c r="G116" s="14">
        <v>604</v>
      </c>
      <c r="H116" s="14">
        <v>625</v>
      </c>
      <c r="I116" s="14">
        <v>606</v>
      </c>
      <c r="J116" s="56">
        <f>D116+F116+H116</f>
        <v>1231</v>
      </c>
      <c r="K116" s="57">
        <f>E116+G116+I116</f>
        <v>1210</v>
      </c>
      <c r="L116" s="58">
        <v>61</v>
      </c>
      <c r="M116" s="58">
        <v>60</v>
      </c>
      <c r="N116" s="14">
        <f>SUM(J116+L116)</f>
        <v>1292</v>
      </c>
      <c r="O116" s="59">
        <f>SUM(K116+M116)</f>
        <v>1270</v>
      </c>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row>
    <row r="117" spans="1:124" ht="15" customHeight="1">
      <c r="A117" s="76"/>
      <c r="B117" s="2"/>
      <c r="C117" s="3"/>
      <c r="D117" s="4"/>
      <c r="E117" s="4"/>
      <c r="F117" s="4"/>
      <c r="G117" s="4"/>
      <c r="H117" s="4"/>
      <c r="I117" s="4"/>
      <c r="J117" s="5"/>
      <c r="K117" s="16"/>
      <c r="L117" s="38"/>
      <c r="M117" s="38"/>
      <c r="N117" s="4"/>
      <c r="O117" s="8"/>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row>
    <row r="118" spans="1:124" ht="15" customHeight="1">
      <c r="A118" s="76"/>
      <c r="B118" s="2" t="s">
        <v>47</v>
      </c>
      <c r="C118" s="3"/>
      <c r="D118" s="4"/>
      <c r="E118" s="4"/>
      <c r="F118" s="4"/>
      <c r="G118" s="4"/>
      <c r="H118" s="4"/>
      <c r="I118" s="4"/>
      <c r="J118" s="5"/>
      <c r="K118" s="16"/>
      <c r="L118" s="38"/>
      <c r="M118" s="34"/>
      <c r="N118" s="4"/>
      <c r="O118" s="8"/>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row>
    <row r="119" spans="1:124" ht="15" customHeight="1">
      <c r="A119" s="76"/>
      <c r="B119" s="2" t="s">
        <v>75</v>
      </c>
      <c r="C119" s="13"/>
      <c r="D119" s="4">
        <v>0</v>
      </c>
      <c r="E119" s="14">
        <v>0</v>
      </c>
      <c r="F119" s="4">
        <v>267</v>
      </c>
      <c r="G119" s="14">
        <v>266</v>
      </c>
      <c r="H119" s="4">
        <v>85</v>
      </c>
      <c r="I119" s="14">
        <v>157</v>
      </c>
      <c r="J119" s="56">
        <f>D119+F119+H119</f>
        <v>352</v>
      </c>
      <c r="K119" s="57">
        <f>E119+G119+I119</f>
        <v>423</v>
      </c>
      <c r="L119" s="38">
        <v>0</v>
      </c>
      <c r="M119" s="58">
        <v>0</v>
      </c>
      <c r="N119" s="14">
        <f>SUM(J119+L119)</f>
        <v>352</v>
      </c>
      <c r="O119" s="59">
        <f>SUM(K119+M119)</f>
        <v>423</v>
      </c>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row>
    <row r="120" spans="1:124" ht="15" customHeight="1">
      <c r="A120" s="76"/>
      <c r="B120" s="18"/>
      <c r="C120" s="21"/>
      <c r="D120" s="62"/>
      <c r="E120" s="62"/>
      <c r="F120" s="7"/>
      <c r="G120" s="7"/>
      <c r="H120" s="7"/>
      <c r="I120" s="7"/>
      <c r="J120" s="45"/>
      <c r="K120" s="46"/>
      <c r="L120" s="7"/>
      <c r="M120" s="7"/>
      <c r="N120" s="7"/>
      <c r="O120" s="25"/>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row>
    <row r="121" spans="1:124" ht="15" customHeight="1">
      <c r="A121" s="76"/>
      <c r="B121" s="2"/>
      <c r="C121" s="47"/>
      <c r="D121" s="42"/>
      <c r="E121" s="42"/>
      <c r="F121" s="4"/>
      <c r="G121" s="4"/>
      <c r="H121" s="35"/>
      <c r="I121" s="35"/>
      <c r="J121" s="48"/>
      <c r="K121" s="49"/>
      <c r="L121" s="61">
        <f>SUM(L16,L19,L22,L25,L31,L34,L52,L55,L58,L61,L64,L67,L82,L100,L106)</f>
        <v>47408</v>
      </c>
      <c r="M121" s="61">
        <f>SUM(M16,M19,M22,M25,M31,M34,M52,M55,M58,M61,M64,M67,M82,M88,M91,M94)</f>
        <v>59807</v>
      </c>
      <c r="N121" s="4"/>
      <c r="O121" s="8"/>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row>
    <row r="122" spans="1:124" ht="15" customHeight="1" thickBot="1">
      <c r="A122" s="76"/>
      <c r="B122" s="145" t="s">
        <v>10</v>
      </c>
      <c r="C122" s="146"/>
      <c r="D122" s="33">
        <f aca="true" t="shared" si="0" ref="D122:K122">SUM(D9:D119)</f>
        <v>106911</v>
      </c>
      <c r="E122" s="33">
        <f t="shared" si="0"/>
        <v>111864</v>
      </c>
      <c r="F122" s="50">
        <f t="shared" si="0"/>
        <v>3849</v>
      </c>
      <c r="G122" s="50">
        <f t="shared" si="0"/>
        <v>4510</v>
      </c>
      <c r="H122" s="50">
        <f t="shared" si="0"/>
        <v>20434</v>
      </c>
      <c r="I122" s="50">
        <f t="shared" si="0"/>
        <v>15821</v>
      </c>
      <c r="J122" s="50">
        <f t="shared" si="0"/>
        <v>131194</v>
      </c>
      <c r="K122" s="60">
        <f t="shared" si="0"/>
        <v>132195</v>
      </c>
      <c r="L122" s="33"/>
      <c r="M122" s="33"/>
      <c r="N122" s="33"/>
      <c r="O122" s="51"/>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row>
    <row r="123" spans="1:15" ht="9.75" customHeight="1">
      <c r="A123" s="76"/>
      <c r="B123" s="76"/>
      <c r="C123" s="76"/>
      <c r="D123" s="87"/>
      <c r="E123" s="87"/>
      <c r="F123" s="87"/>
      <c r="G123" s="87"/>
      <c r="H123" s="87"/>
      <c r="I123" s="87"/>
      <c r="J123" s="87"/>
      <c r="K123" s="87"/>
      <c r="L123" s="87"/>
      <c r="M123" s="87"/>
      <c r="N123" s="87"/>
      <c r="O123" s="87"/>
    </row>
    <row r="124" spans="2:15" s="73" customFormat="1" ht="15" customHeight="1">
      <c r="B124" s="147" t="s">
        <v>80</v>
      </c>
      <c r="C124" s="147"/>
      <c r="D124" s="147"/>
      <c r="E124" s="147"/>
      <c r="F124" s="147"/>
      <c r="G124" s="147"/>
      <c r="H124" s="147"/>
      <c r="I124" s="147"/>
      <c r="J124" s="147"/>
      <c r="K124" s="147"/>
      <c r="L124" s="147"/>
      <c r="M124" s="147"/>
      <c r="N124" s="147"/>
      <c r="O124" s="147"/>
    </row>
    <row r="125" spans="2:15" s="73" customFormat="1" ht="30" customHeight="1">
      <c r="B125" s="148" t="s">
        <v>81</v>
      </c>
      <c r="C125" s="147"/>
      <c r="D125" s="147"/>
      <c r="E125" s="147"/>
      <c r="F125" s="147"/>
      <c r="G125" s="147"/>
      <c r="H125" s="147"/>
      <c r="I125" s="147"/>
      <c r="J125" s="147"/>
      <c r="K125" s="147"/>
      <c r="L125" s="147"/>
      <c r="M125" s="147"/>
      <c r="N125" s="147"/>
      <c r="O125" s="147"/>
    </row>
    <row r="126" spans="2:15" ht="7.5" customHeight="1">
      <c r="B126" s="76"/>
      <c r="C126" s="76"/>
      <c r="D126" s="87"/>
      <c r="E126" s="87"/>
      <c r="F126" s="87"/>
      <c r="G126" s="87"/>
      <c r="H126" s="87"/>
      <c r="I126" s="87"/>
      <c r="J126" s="87"/>
      <c r="K126" s="87"/>
      <c r="L126" s="87"/>
      <c r="M126" s="87"/>
      <c r="N126" s="87"/>
      <c r="O126" s="87"/>
    </row>
    <row r="127" spans="2:15" ht="15" customHeight="1">
      <c r="B127" s="144" t="s">
        <v>32</v>
      </c>
      <c r="C127" s="144"/>
      <c r="D127" s="144"/>
      <c r="E127" s="144"/>
      <c r="F127" s="144"/>
      <c r="G127" s="144"/>
      <c r="H127" s="144"/>
      <c r="I127" s="144"/>
      <c r="J127" s="144"/>
      <c r="K127" s="144"/>
      <c r="L127" s="144"/>
      <c r="M127" s="144"/>
      <c r="N127" s="144"/>
      <c r="O127" s="144"/>
    </row>
    <row r="128" spans="2:15" ht="15" customHeight="1">
      <c r="B128" s="144"/>
      <c r="C128" s="144"/>
      <c r="D128" s="144"/>
      <c r="E128" s="144"/>
      <c r="F128" s="144"/>
      <c r="G128" s="144"/>
      <c r="H128" s="144"/>
      <c r="I128" s="144"/>
      <c r="J128" s="144"/>
      <c r="K128" s="144"/>
      <c r="L128" s="144"/>
      <c r="M128" s="144"/>
      <c r="N128" s="144"/>
      <c r="O128" s="144"/>
    </row>
    <row r="129" spans="2:15" ht="15" customHeight="1">
      <c r="B129" s="144" t="s">
        <v>96</v>
      </c>
      <c r="C129" s="144"/>
      <c r="D129" s="144"/>
      <c r="E129" s="144"/>
      <c r="F129" s="144"/>
      <c r="G129" s="144"/>
      <c r="H129" s="144"/>
      <c r="I129" s="144"/>
      <c r="J129" s="144"/>
      <c r="K129" s="144"/>
      <c r="L129" s="144"/>
      <c r="M129" s="144"/>
      <c r="N129" s="144"/>
      <c r="O129" s="144"/>
    </row>
    <row r="130" spans="2:15" ht="14.25" customHeight="1">
      <c r="B130" s="144" t="s">
        <v>34</v>
      </c>
      <c r="C130" s="144"/>
      <c r="D130" s="144"/>
      <c r="E130" s="144"/>
      <c r="F130" s="144"/>
      <c r="G130" s="144"/>
      <c r="H130" s="144"/>
      <c r="I130" s="144"/>
      <c r="J130" s="144"/>
      <c r="K130" s="144"/>
      <c r="L130" s="144"/>
      <c r="M130" s="144"/>
      <c r="N130" s="144"/>
      <c r="O130" s="144"/>
    </row>
    <row r="131" spans="2:15" ht="14.25" customHeight="1">
      <c r="B131" s="144"/>
      <c r="C131" s="144"/>
      <c r="D131" s="144"/>
      <c r="E131" s="144"/>
      <c r="F131" s="144"/>
      <c r="G131" s="144"/>
      <c r="H131" s="144"/>
      <c r="I131" s="144"/>
      <c r="J131" s="144"/>
      <c r="K131" s="144"/>
      <c r="L131" s="144"/>
      <c r="M131" s="144"/>
      <c r="N131" s="144"/>
      <c r="O131" s="144"/>
    </row>
    <row r="132" spans="2:15" ht="14.25" customHeight="1">
      <c r="B132" s="88" t="s">
        <v>76</v>
      </c>
      <c r="C132" s="88"/>
      <c r="D132" s="88"/>
      <c r="E132" s="88"/>
      <c r="F132" s="88"/>
      <c r="G132" s="88"/>
      <c r="H132" s="88"/>
      <c r="I132" s="88"/>
      <c r="J132" s="88"/>
      <c r="K132" s="88"/>
      <c r="L132" s="88"/>
      <c r="M132" s="88"/>
      <c r="N132" s="88"/>
      <c r="O132" s="88"/>
    </row>
    <row r="133" spans="2:15" ht="14.25" customHeight="1">
      <c r="B133" s="143" t="s">
        <v>97</v>
      </c>
      <c r="C133" s="143"/>
      <c r="D133" s="143"/>
      <c r="E133" s="143"/>
      <c r="F133" s="143"/>
      <c r="G133" s="143"/>
      <c r="H133" s="143"/>
      <c r="I133" s="143"/>
      <c r="J133" s="143"/>
      <c r="K133" s="143"/>
      <c r="L133" s="143"/>
      <c r="M133" s="143"/>
      <c r="N133" s="143"/>
      <c r="O133" s="143"/>
    </row>
    <row r="138" spans="3:16" ht="14.25" customHeight="1">
      <c r="C138" s="144" t="s">
        <v>98</v>
      </c>
      <c r="D138" s="144"/>
      <c r="E138" s="144"/>
      <c r="F138" s="144"/>
      <c r="G138" s="144"/>
      <c r="H138" s="144"/>
      <c r="I138" s="144"/>
      <c r="J138" s="144"/>
      <c r="K138" s="144"/>
      <c r="L138" s="144"/>
      <c r="M138" s="144"/>
      <c r="N138" s="144"/>
      <c r="O138" s="144"/>
      <c r="P138" s="144"/>
    </row>
    <row r="139" spans="3:16" ht="14.25" customHeight="1">
      <c r="C139" s="144"/>
      <c r="D139" s="144"/>
      <c r="E139" s="144"/>
      <c r="F139" s="144"/>
      <c r="G139" s="144"/>
      <c r="H139" s="144"/>
      <c r="I139" s="144"/>
      <c r="J139" s="144"/>
      <c r="K139" s="144"/>
      <c r="L139" s="144"/>
      <c r="M139" s="144"/>
      <c r="N139" s="144"/>
      <c r="O139" s="144"/>
      <c r="P139" s="144"/>
    </row>
    <row r="140" spans="3:16" ht="14.25" customHeight="1">
      <c r="C140" s="144"/>
      <c r="D140" s="144"/>
      <c r="E140" s="144"/>
      <c r="F140" s="144"/>
      <c r="G140" s="144"/>
      <c r="H140" s="144"/>
      <c r="I140" s="144"/>
      <c r="J140" s="144"/>
      <c r="K140" s="144"/>
      <c r="L140" s="144"/>
      <c r="M140" s="144"/>
      <c r="N140" s="144"/>
      <c r="O140" s="144"/>
      <c r="P140" s="144"/>
    </row>
  </sheetData>
  <sheetProtection/>
  <mergeCells count="18">
    <mergeCell ref="B133:O133"/>
    <mergeCell ref="C138:P140"/>
    <mergeCell ref="B122:C122"/>
    <mergeCell ref="B124:O124"/>
    <mergeCell ref="B125:O125"/>
    <mergeCell ref="B127:O128"/>
    <mergeCell ref="B129:O129"/>
    <mergeCell ref="B130:O131"/>
    <mergeCell ref="B2:O2"/>
    <mergeCell ref="B5:C5"/>
    <mergeCell ref="B6:C8"/>
    <mergeCell ref="D6:E7"/>
    <mergeCell ref="F6:G7"/>
    <mergeCell ref="H6:I7"/>
    <mergeCell ref="J6:K7"/>
    <mergeCell ref="L6:O6"/>
    <mergeCell ref="L7:M7"/>
    <mergeCell ref="N7:O7"/>
  </mergeCells>
  <printOptions horizontalCentered="1"/>
  <pageMargins left="0.5905511811023623" right="0.5905511811023623" top="0.5905511811023623" bottom="0.4724409448818898" header="0.1968503937007874" footer="0.15748031496062992"/>
  <pageSetup fitToHeight="0" fitToWidth="1" horizontalDpi="600" verticalDpi="600" orientation="landscape" paperSize="9" scale="79" r:id="rId2"/>
  <rowBreaks count="2" manualBreakCount="2">
    <brk id="47" max="15" man="1"/>
    <brk id="89" max="15" man="1"/>
  </rowBreaks>
  <drawing r:id="rId1"/>
</worksheet>
</file>

<file path=xl/worksheets/sheet2.xml><?xml version="1.0" encoding="utf-8"?>
<worksheet xmlns="http://schemas.openxmlformats.org/spreadsheetml/2006/main" xmlns:r="http://schemas.openxmlformats.org/officeDocument/2006/relationships">
  <dimension ref="A1:L35"/>
  <sheetViews>
    <sheetView view="pageBreakPreview" zoomScale="85" zoomScaleSheetLayoutView="85" zoomScalePageLayoutView="0" workbookViewId="0" topLeftCell="A6">
      <selection activeCell="C3" sqref="C3"/>
    </sheetView>
  </sheetViews>
  <sheetFormatPr defaultColWidth="9.00390625" defaultRowHeight="18" customHeight="1"/>
  <cols>
    <col min="1" max="1" width="5.125" style="89" customWidth="1"/>
    <col min="2" max="2" width="5.625" style="89" customWidth="1"/>
    <col min="3" max="3" width="32.75390625" style="89" customWidth="1"/>
    <col min="4" max="4" width="5.875" style="89" customWidth="1"/>
    <col min="5" max="5" width="9.00390625" style="89" customWidth="1"/>
    <col min="6" max="6" width="20.625" style="90" customWidth="1"/>
    <col min="7" max="7" width="2.125" style="90" customWidth="1"/>
    <col min="8" max="8" width="6.375" style="90" customWidth="1"/>
    <col min="9" max="9" width="13.375" style="90" customWidth="1"/>
    <col min="10" max="10" width="20.625" style="90" customWidth="1"/>
    <col min="11" max="11" width="2.125" style="89" customWidth="1"/>
    <col min="12" max="12" width="7.00390625" style="89" customWidth="1"/>
    <col min="13" max="16384" width="9.00390625" style="89" customWidth="1"/>
  </cols>
  <sheetData>
    <row r="1" spans="1:2" ht="21.75" customHeight="1">
      <c r="A1" s="99"/>
      <c r="B1" s="99"/>
    </row>
    <row r="2" spans="1:12" ht="25.5" customHeight="1">
      <c r="A2" s="149" t="s">
        <v>105</v>
      </c>
      <c r="B2" s="149"/>
      <c r="C2" s="149"/>
      <c r="D2" s="149"/>
      <c r="E2" s="149"/>
      <c r="F2" s="149"/>
      <c r="G2" s="149"/>
      <c r="H2" s="149"/>
      <c r="I2" s="149"/>
      <c r="J2" s="149"/>
      <c r="K2" s="149"/>
      <c r="L2" s="149"/>
    </row>
    <row r="3" ht="19.5" customHeight="1"/>
    <row r="5" spans="6:12" ht="18" customHeight="1">
      <c r="F5" s="150" t="s">
        <v>104</v>
      </c>
      <c r="G5" s="150"/>
      <c r="H5" s="98"/>
      <c r="I5" s="93"/>
      <c r="J5" s="150" t="s">
        <v>103</v>
      </c>
      <c r="K5" s="150"/>
      <c r="L5" s="98"/>
    </row>
    <row r="6" spans="7:8" ht="6.75" customHeight="1">
      <c r="G6" s="89"/>
      <c r="H6" s="89"/>
    </row>
    <row r="7" spans="7:12" ht="21.75" customHeight="1">
      <c r="G7" s="151" t="s">
        <v>49</v>
      </c>
      <c r="H7" s="151"/>
      <c r="K7" s="151" t="s">
        <v>49</v>
      </c>
      <c r="L7" s="151"/>
    </row>
    <row r="8" spans="7:8" ht="9" customHeight="1">
      <c r="G8" s="89"/>
      <c r="H8" s="89"/>
    </row>
    <row r="9" spans="2:10" ht="21" customHeight="1">
      <c r="B9" s="152" t="s">
        <v>50</v>
      </c>
      <c r="C9" s="152"/>
      <c r="F9" s="93">
        <f>F11</f>
        <v>106911</v>
      </c>
      <c r="G9" s="89"/>
      <c r="H9" s="89"/>
      <c r="J9" s="93">
        <f>J11</f>
        <v>111864</v>
      </c>
    </row>
    <row r="10" spans="2:10" ht="9" customHeight="1">
      <c r="B10" s="95"/>
      <c r="C10" s="95"/>
      <c r="F10" s="93"/>
      <c r="G10" s="89"/>
      <c r="H10" s="89"/>
      <c r="J10" s="93"/>
    </row>
    <row r="11" spans="3:10" ht="21" customHeight="1">
      <c r="C11" s="95" t="s">
        <v>51</v>
      </c>
      <c r="F11" s="93">
        <v>106911</v>
      </c>
      <c r="G11" s="89"/>
      <c r="H11" s="89"/>
      <c r="J11" s="93">
        <v>111864</v>
      </c>
    </row>
    <row r="12" spans="6:10" ht="9" customHeight="1">
      <c r="F12" s="93"/>
      <c r="G12" s="89"/>
      <c r="H12" s="89"/>
      <c r="J12" s="93"/>
    </row>
    <row r="13" spans="3:10" ht="18" customHeight="1" hidden="1">
      <c r="C13" s="95" t="s">
        <v>82</v>
      </c>
      <c r="F13" s="97"/>
      <c r="G13" s="89"/>
      <c r="H13" s="89"/>
      <c r="J13" s="97"/>
    </row>
    <row r="14" spans="6:10" ht="9" customHeight="1" hidden="1">
      <c r="F14" s="97"/>
      <c r="G14" s="89"/>
      <c r="H14" s="89"/>
      <c r="J14" s="97"/>
    </row>
    <row r="15" spans="3:10" ht="18" customHeight="1" hidden="1">
      <c r="C15" s="95" t="s">
        <v>83</v>
      </c>
      <c r="F15" s="97"/>
      <c r="G15" s="89"/>
      <c r="H15" s="89"/>
      <c r="J15" s="97"/>
    </row>
    <row r="16" spans="6:10" ht="9" customHeight="1" hidden="1">
      <c r="F16" s="93"/>
      <c r="G16" s="89"/>
      <c r="H16" s="89"/>
      <c r="J16" s="93"/>
    </row>
    <row r="17" spans="2:10" ht="21" customHeight="1">
      <c r="B17" s="152" t="s">
        <v>52</v>
      </c>
      <c r="C17" s="152"/>
      <c r="F17" s="93">
        <f>F19</f>
        <v>3849</v>
      </c>
      <c r="G17" s="89"/>
      <c r="H17" s="89"/>
      <c r="J17" s="93">
        <f>J19</f>
        <v>4510</v>
      </c>
    </row>
    <row r="18" spans="6:10" ht="9" customHeight="1">
      <c r="F18" s="93"/>
      <c r="G18" s="89"/>
      <c r="H18" s="89"/>
      <c r="J18" s="93"/>
    </row>
    <row r="19" spans="2:10" ht="21" customHeight="1">
      <c r="B19" s="96"/>
      <c r="C19" s="95" t="s">
        <v>53</v>
      </c>
      <c r="F19" s="93">
        <v>3849</v>
      </c>
      <c r="G19" s="89"/>
      <c r="H19" s="89"/>
      <c r="J19" s="93">
        <v>4510</v>
      </c>
    </row>
    <row r="20" spans="6:10" ht="9" customHeight="1">
      <c r="F20" s="93"/>
      <c r="G20" s="89"/>
      <c r="H20" s="89"/>
      <c r="J20" s="93"/>
    </row>
    <row r="21" spans="2:10" ht="21" customHeight="1">
      <c r="B21" s="152" t="s">
        <v>54</v>
      </c>
      <c r="C21" s="152"/>
      <c r="F21" s="92">
        <f>F23+F25+F27</f>
        <v>20434</v>
      </c>
      <c r="G21" s="89"/>
      <c r="H21" s="89"/>
      <c r="J21" s="92">
        <f>J23+J25+J27</f>
        <v>15821</v>
      </c>
    </row>
    <row r="22" spans="6:10" ht="9" customHeight="1">
      <c r="F22" s="93"/>
      <c r="G22" s="89"/>
      <c r="H22" s="89"/>
      <c r="J22" s="93"/>
    </row>
    <row r="23" spans="3:10" ht="21" customHeight="1">
      <c r="C23" s="95" t="s">
        <v>55</v>
      </c>
      <c r="F23" s="93">
        <v>10189</v>
      </c>
      <c r="G23" s="89"/>
      <c r="H23" s="89"/>
      <c r="J23" s="93">
        <v>4134</v>
      </c>
    </row>
    <row r="24" spans="6:10" ht="9" customHeight="1">
      <c r="F24" s="93"/>
      <c r="G24" s="89"/>
      <c r="H24" s="89"/>
      <c r="J24" s="93"/>
    </row>
    <row r="25" spans="3:10" ht="21" customHeight="1">
      <c r="C25" s="95" t="s">
        <v>56</v>
      </c>
      <c r="F25" s="93">
        <v>9640</v>
      </c>
      <c r="G25" s="89"/>
      <c r="H25" s="89"/>
      <c r="J25" s="93">
        <v>11085</v>
      </c>
    </row>
    <row r="26" spans="3:10" ht="9" customHeight="1">
      <c r="C26" s="95"/>
      <c r="F26" s="93"/>
      <c r="G26" s="89"/>
      <c r="H26" s="89"/>
      <c r="J26" s="93"/>
    </row>
    <row r="27" spans="3:10" ht="21" customHeight="1">
      <c r="C27" s="94" t="s">
        <v>84</v>
      </c>
      <c r="F27" s="93">
        <v>605</v>
      </c>
      <c r="G27" s="89"/>
      <c r="H27" s="89"/>
      <c r="J27" s="93">
        <v>602</v>
      </c>
    </row>
    <row r="28" spans="6:10" ht="9" customHeight="1">
      <c r="F28" s="93"/>
      <c r="J28" s="93"/>
    </row>
    <row r="29" spans="2:10" ht="21" customHeight="1">
      <c r="B29" s="156" t="s">
        <v>57</v>
      </c>
      <c r="C29" s="156"/>
      <c r="F29" s="92">
        <f>F9+F17+F21</f>
        <v>131194</v>
      </c>
      <c r="J29" s="92">
        <f>J9+J17+J21</f>
        <v>132195</v>
      </c>
    </row>
    <row r="30" ht="37.5" customHeight="1"/>
    <row r="31" spans="2:12" s="63" customFormat="1" ht="18" customHeight="1">
      <c r="B31" s="154" t="s">
        <v>102</v>
      </c>
      <c r="C31" s="155"/>
      <c r="D31" s="155"/>
      <c r="E31" s="155"/>
      <c r="F31" s="155"/>
      <c r="G31" s="155"/>
      <c r="H31" s="155"/>
      <c r="I31" s="155"/>
      <c r="J31" s="155"/>
      <c r="K31" s="155"/>
      <c r="L31" s="155"/>
    </row>
    <row r="32" spans="2:12" s="63" customFormat="1" ht="18" customHeight="1">
      <c r="B32" s="157" t="s">
        <v>101</v>
      </c>
      <c r="C32" s="157"/>
      <c r="D32" s="157"/>
      <c r="E32" s="157"/>
      <c r="F32" s="157"/>
      <c r="G32" s="157"/>
      <c r="H32" s="157"/>
      <c r="I32" s="157"/>
      <c r="J32" s="157"/>
      <c r="K32" s="157"/>
      <c r="L32" s="157"/>
    </row>
    <row r="33" spans="2:12" s="63" customFormat="1" ht="18" customHeight="1">
      <c r="B33" s="158" t="s">
        <v>100</v>
      </c>
      <c r="C33" s="158"/>
      <c r="D33" s="158"/>
      <c r="E33" s="158"/>
      <c r="F33" s="158"/>
      <c r="G33" s="158"/>
      <c r="H33" s="158"/>
      <c r="I33" s="158"/>
      <c r="J33" s="158"/>
      <c r="K33" s="158"/>
      <c r="L33" s="158"/>
    </row>
    <row r="34" spans="2:12" s="63" customFormat="1" ht="18" customHeight="1">
      <c r="B34" s="91"/>
      <c r="C34" s="153" t="s">
        <v>85</v>
      </c>
      <c r="D34" s="153"/>
      <c r="E34" s="153"/>
      <c r="F34" s="153"/>
      <c r="G34" s="153"/>
      <c r="H34" s="153"/>
      <c r="I34" s="153"/>
      <c r="J34" s="153"/>
      <c r="K34" s="153"/>
      <c r="L34" s="153"/>
    </row>
    <row r="35" spans="2:12" s="63" customFormat="1" ht="18" customHeight="1">
      <c r="B35" s="154" t="s">
        <v>99</v>
      </c>
      <c r="C35" s="155"/>
      <c r="D35" s="155"/>
      <c r="E35" s="155"/>
      <c r="F35" s="155"/>
      <c r="G35" s="155"/>
      <c r="H35" s="155"/>
      <c r="I35" s="155"/>
      <c r="J35" s="155"/>
      <c r="K35" s="155"/>
      <c r="L35" s="155"/>
    </row>
  </sheetData>
  <sheetProtection/>
  <mergeCells count="14">
    <mergeCell ref="C34:L34"/>
    <mergeCell ref="B35:L35"/>
    <mergeCell ref="B17:C17"/>
    <mergeCell ref="B21:C21"/>
    <mergeCell ref="B29:C29"/>
    <mergeCell ref="B31:L31"/>
    <mergeCell ref="B32:L32"/>
    <mergeCell ref="B33:L33"/>
    <mergeCell ref="A2:L2"/>
    <mergeCell ref="F5:G5"/>
    <mergeCell ref="J5:K5"/>
    <mergeCell ref="G7:H7"/>
    <mergeCell ref="K7:L7"/>
    <mergeCell ref="B9:C9"/>
  </mergeCells>
  <printOptions/>
  <pageMargins left="0.7874015748031497" right="0.7874015748031497" top="0.7874015748031497" bottom="0.1968503937007874" header="0.5118110236220472" footer="0.2755905511811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2:K20"/>
  <sheetViews>
    <sheetView tabSelected="1" view="pageBreakPreview" zoomScale="110" zoomScaleSheetLayoutView="110" zoomScalePageLayoutView="0" workbookViewId="0" topLeftCell="A1">
      <selection activeCell="J6" sqref="J6"/>
    </sheetView>
  </sheetViews>
  <sheetFormatPr defaultColWidth="9.00390625" defaultRowHeight="13.5"/>
  <cols>
    <col min="1" max="1" width="28.75390625" style="64" customWidth="1"/>
    <col min="2" max="9" width="12.50390625" style="64" customWidth="1"/>
    <col min="10" max="10" width="11.875" style="64" customWidth="1"/>
    <col min="11" max="11" width="12.50390625" style="64" customWidth="1"/>
    <col min="12" max="16384" width="9.00390625" style="64" customWidth="1"/>
  </cols>
  <sheetData>
    <row r="1" ht="14.25"/>
    <row r="2" spans="1:11" s="101" customFormat="1" ht="33.75" customHeight="1">
      <c r="A2" s="159" t="s">
        <v>106</v>
      </c>
      <c r="B2" s="159"/>
      <c r="C2" s="159"/>
      <c r="D2" s="159"/>
      <c r="E2" s="159"/>
      <c r="F2" s="159"/>
      <c r="G2" s="159"/>
      <c r="H2" s="159"/>
      <c r="I2" s="159"/>
      <c r="J2" s="100"/>
      <c r="K2" s="100"/>
    </row>
    <row r="3" spans="1:11" s="101" customFormat="1" ht="22.5" customHeight="1" thickBot="1">
      <c r="A3" s="100"/>
      <c r="B3" s="100"/>
      <c r="C3" s="100"/>
      <c r="D3" s="100"/>
      <c r="E3" s="100"/>
      <c r="F3" s="100"/>
      <c r="G3" s="100"/>
      <c r="H3" s="100"/>
      <c r="I3" s="102" t="s">
        <v>107</v>
      </c>
      <c r="J3" s="100"/>
      <c r="K3" s="100"/>
    </row>
    <row r="4" spans="1:11" ht="22.5" customHeight="1">
      <c r="A4" s="160" t="s">
        <v>58</v>
      </c>
      <c r="B4" s="163" t="s">
        <v>50</v>
      </c>
      <c r="C4" s="164"/>
      <c r="D4" s="163" t="s">
        <v>52</v>
      </c>
      <c r="E4" s="164"/>
      <c r="F4" s="167" t="s">
        <v>54</v>
      </c>
      <c r="G4" s="168"/>
      <c r="H4" s="163" t="s">
        <v>59</v>
      </c>
      <c r="I4" s="171"/>
      <c r="J4" s="103"/>
      <c r="K4" s="103"/>
    </row>
    <row r="5" spans="1:11" ht="22.5" customHeight="1">
      <c r="A5" s="161"/>
      <c r="B5" s="165"/>
      <c r="C5" s="166"/>
      <c r="D5" s="165"/>
      <c r="E5" s="166"/>
      <c r="F5" s="169"/>
      <c r="G5" s="170"/>
      <c r="H5" s="165"/>
      <c r="I5" s="172"/>
      <c r="J5" s="103"/>
      <c r="K5" s="103"/>
    </row>
    <row r="6" spans="1:11" ht="22.5" customHeight="1">
      <c r="A6" s="162"/>
      <c r="B6" s="104" t="s">
        <v>108</v>
      </c>
      <c r="C6" s="105" t="s">
        <v>109</v>
      </c>
      <c r="D6" s="104" t="s">
        <v>108</v>
      </c>
      <c r="E6" s="105" t="s">
        <v>109</v>
      </c>
      <c r="F6" s="104" t="s">
        <v>108</v>
      </c>
      <c r="G6" s="105" t="s">
        <v>109</v>
      </c>
      <c r="H6" s="104" t="s">
        <v>108</v>
      </c>
      <c r="I6" s="106" t="s">
        <v>109</v>
      </c>
      <c r="J6" s="103"/>
      <c r="K6" s="103"/>
    </row>
    <row r="7" spans="1:11" ht="22.5" customHeight="1">
      <c r="A7" s="107" t="s">
        <v>60</v>
      </c>
      <c r="B7" s="108">
        <v>28346.762000000002</v>
      </c>
      <c r="C7" s="108">
        <v>28806.755632</v>
      </c>
      <c r="D7" s="108">
        <v>463</v>
      </c>
      <c r="E7" s="108">
        <v>218</v>
      </c>
      <c r="F7" s="109">
        <v>1158.21</v>
      </c>
      <c r="G7" s="110">
        <v>0</v>
      </c>
      <c r="H7" s="110">
        <v>29967.972</v>
      </c>
      <c r="I7" s="111">
        <v>29024.755632</v>
      </c>
      <c r="J7" s="112"/>
      <c r="K7" s="113"/>
    </row>
    <row r="8" spans="1:11" ht="22.5" customHeight="1">
      <c r="A8" s="114" t="s">
        <v>61</v>
      </c>
      <c r="B8" s="108">
        <v>6034.663787830793</v>
      </c>
      <c r="C8" s="108">
        <v>5900.982508875287</v>
      </c>
      <c r="D8" s="108">
        <v>0</v>
      </c>
      <c r="E8" s="108">
        <v>0</v>
      </c>
      <c r="F8" s="109">
        <v>0</v>
      </c>
      <c r="G8" s="110">
        <v>0</v>
      </c>
      <c r="H8" s="110">
        <v>6034.663787830793</v>
      </c>
      <c r="I8" s="111">
        <v>5900.982508875287</v>
      </c>
      <c r="J8" s="112"/>
      <c r="K8" s="115"/>
    </row>
    <row r="9" spans="1:11" ht="22.5" customHeight="1">
      <c r="A9" s="114" t="s">
        <v>62</v>
      </c>
      <c r="B9" s="108">
        <v>9259.847269974016</v>
      </c>
      <c r="C9" s="108">
        <v>8981.01651696483</v>
      </c>
      <c r="D9" s="108">
        <v>0</v>
      </c>
      <c r="E9" s="108">
        <v>0</v>
      </c>
      <c r="F9" s="109">
        <v>41.79</v>
      </c>
      <c r="G9" s="110">
        <v>0</v>
      </c>
      <c r="H9" s="110">
        <v>9301.637269974017</v>
      </c>
      <c r="I9" s="111">
        <v>8981.01651696483</v>
      </c>
      <c r="J9" s="112"/>
      <c r="K9" s="115"/>
    </row>
    <row r="10" spans="1:11" ht="22.5" customHeight="1">
      <c r="A10" s="114" t="s">
        <v>63</v>
      </c>
      <c r="B10" s="108">
        <v>5403.326742601423</v>
      </c>
      <c r="C10" s="108">
        <v>4769.358010856324</v>
      </c>
      <c r="D10" s="108">
        <v>0</v>
      </c>
      <c r="E10" s="108">
        <v>0</v>
      </c>
      <c r="F10" s="109">
        <v>6.5</v>
      </c>
      <c r="G10" s="110">
        <v>0</v>
      </c>
      <c r="H10" s="110">
        <v>5409.826742601423</v>
      </c>
      <c r="I10" s="111">
        <v>4769.358010856324</v>
      </c>
      <c r="J10" s="112"/>
      <c r="K10" s="115"/>
    </row>
    <row r="11" spans="1:11" ht="22.5" customHeight="1">
      <c r="A11" s="114" t="s">
        <v>64</v>
      </c>
      <c r="B11" s="108">
        <v>329.67765073298796</v>
      </c>
      <c r="C11" s="108">
        <v>539.298160353306</v>
      </c>
      <c r="D11" s="108">
        <v>0</v>
      </c>
      <c r="E11" s="108">
        <v>0</v>
      </c>
      <c r="F11" s="109">
        <v>0</v>
      </c>
      <c r="G11" s="110">
        <v>0</v>
      </c>
      <c r="H11" s="110">
        <v>329.67765073298796</v>
      </c>
      <c r="I11" s="111">
        <v>539.298160353306</v>
      </c>
      <c r="J11" s="112"/>
      <c r="K11" s="115"/>
    </row>
    <row r="12" spans="1:11" ht="22.5" customHeight="1">
      <c r="A12" s="114" t="s">
        <v>65</v>
      </c>
      <c r="B12" s="108">
        <v>5370.69</v>
      </c>
      <c r="C12" s="108">
        <v>6141.126901</v>
      </c>
      <c r="D12" s="108">
        <v>1314</v>
      </c>
      <c r="E12" s="108">
        <v>2014.1</v>
      </c>
      <c r="F12" s="109">
        <v>3500</v>
      </c>
      <c r="G12" s="110">
        <v>3500</v>
      </c>
      <c r="H12" s="110">
        <v>10184.689999999999</v>
      </c>
      <c r="I12" s="111">
        <v>11655.226901</v>
      </c>
      <c r="J12" s="112"/>
      <c r="K12" s="115"/>
    </row>
    <row r="13" spans="1:11" ht="22.5" customHeight="1">
      <c r="A13" s="116" t="s">
        <v>66</v>
      </c>
      <c r="B13" s="108">
        <v>5460.674592193973</v>
      </c>
      <c r="C13" s="108">
        <v>5206.24298368122</v>
      </c>
      <c r="D13" s="108">
        <v>0</v>
      </c>
      <c r="E13" s="108">
        <v>0</v>
      </c>
      <c r="F13" s="109">
        <v>2.85</v>
      </c>
      <c r="G13" s="110">
        <v>0</v>
      </c>
      <c r="H13" s="110">
        <v>5463.524592193973</v>
      </c>
      <c r="I13" s="111">
        <v>5206.24298368122</v>
      </c>
      <c r="J13" s="112"/>
      <c r="K13" s="115"/>
    </row>
    <row r="14" spans="1:11" ht="22.5" customHeight="1">
      <c r="A14" s="114" t="s">
        <v>67</v>
      </c>
      <c r="B14" s="108">
        <v>30474.920823315904</v>
      </c>
      <c r="C14" s="108">
        <v>35444.87151765051</v>
      </c>
      <c r="D14" s="108">
        <v>0</v>
      </c>
      <c r="E14" s="108">
        <v>0</v>
      </c>
      <c r="F14" s="109">
        <v>6974.65</v>
      </c>
      <c r="G14" s="110">
        <v>2073</v>
      </c>
      <c r="H14" s="110">
        <v>37449.5708233159</v>
      </c>
      <c r="I14" s="111">
        <v>37517.87151765051</v>
      </c>
      <c r="J14" s="112"/>
      <c r="K14" s="115"/>
    </row>
    <row r="15" spans="1:11" ht="22.5" customHeight="1">
      <c r="A15" s="114" t="s">
        <v>68</v>
      </c>
      <c r="B15" s="108">
        <v>7745</v>
      </c>
      <c r="C15" s="108">
        <v>7861</v>
      </c>
      <c r="D15" s="108">
        <v>2072</v>
      </c>
      <c r="E15" s="108">
        <v>2277.9</v>
      </c>
      <c r="F15" s="109">
        <v>8750</v>
      </c>
      <c r="G15" s="110">
        <v>10248</v>
      </c>
      <c r="H15" s="110">
        <v>18567</v>
      </c>
      <c r="I15" s="111">
        <v>20386.9</v>
      </c>
      <c r="J15" s="112"/>
      <c r="K15" s="115"/>
    </row>
    <row r="16" spans="1:11" ht="22.5" customHeight="1">
      <c r="A16" s="114" t="s">
        <v>69</v>
      </c>
      <c r="B16" s="108">
        <v>8485.438133350941</v>
      </c>
      <c r="C16" s="108">
        <v>8213.34776861851</v>
      </c>
      <c r="D16" s="108">
        <v>0</v>
      </c>
      <c r="E16" s="108">
        <v>0</v>
      </c>
      <c r="F16" s="109">
        <v>0</v>
      </c>
      <c r="G16" s="110">
        <v>0</v>
      </c>
      <c r="H16" s="110">
        <v>8485.438133350941</v>
      </c>
      <c r="I16" s="111">
        <v>8213.34776861851</v>
      </c>
      <c r="J16" s="112"/>
      <c r="K16" s="115"/>
    </row>
    <row r="17" spans="1:11" ht="22.5" customHeight="1" thickBot="1">
      <c r="A17" s="117" t="s">
        <v>59</v>
      </c>
      <c r="B17" s="118">
        <v>106911.00100000003</v>
      </c>
      <c r="C17" s="118">
        <v>111863.99999999999</v>
      </c>
      <c r="D17" s="118">
        <v>3849</v>
      </c>
      <c r="E17" s="119">
        <v>4510</v>
      </c>
      <c r="F17" s="118">
        <v>20434</v>
      </c>
      <c r="G17" s="120">
        <v>15821</v>
      </c>
      <c r="H17" s="120">
        <v>131194.00100000005</v>
      </c>
      <c r="I17" s="121">
        <v>132195</v>
      </c>
      <c r="J17" s="112"/>
      <c r="K17" s="115"/>
    </row>
    <row r="18" spans="5:9" ht="13.5">
      <c r="E18" s="122"/>
      <c r="I18" s="123"/>
    </row>
    <row r="19" ht="13.5">
      <c r="A19" s="64" t="s">
        <v>110</v>
      </c>
    </row>
    <row r="20" ht="13.5">
      <c r="A20" s="64" t="s">
        <v>111</v>
      </c>
    </row>
  </sheetData>
  <sheetProtection/>
  <mergeCells count="6">
    <mergeCell ref="A2:I2"/>
    <mergeCell ref="A4:A6"/>
    <mergeCell ref="B4:C5"/>
    <mergeCell ref="D4:E5"/>
    <mergeCell ref="F4:G5"/>
    <mergeCell ref="H4:I5"/>
  </mergeCells>
  <printOptions/>
  <pageMargins left="0.8661417322834646" right="0.3937007874015748" top="0.6692913385826772" bottom="0.7480314960629921"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2019-01-29T09:02:06Z</dcterms:created>
  <dcterms:modified xsi:type="dcterms:W3CDTF">2020-12-08T02:03:05Z</dcterms:modified>
  <cp:category/>
  <cp:version/>
  <cp:contentType/>
  <cp:contentStatus/>
</cp:coreProperties>
</file>