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25" yWindow="4590" windowWidth="15480" windowHeight="4620" activeTab="0"/>
  </bookViews>
  <sheets>
    <sheet name="1" sheetId="1" r:id="rId1"/>
  </sheets>
  <definedNames>
    <definedName name="_xlnm.Print_Area" localSheetId="0">'1'!$A$1:$J$47</definedName>
  </definedNames>
  <calcPr fullCalcOnLoad="1"/>
</workbook>
</file>

<file path=xl/sharedStrings.xml><?xml version="1.0" encoding="utf-8"?>
<sst xmlns="http://schemas.openxmlformats.org/spreadsheetml/2006/main" count="59" uniqueCount="55">
  <si>
    <t>法人税</t>
  </si>
  <si>
    <t>相続税</t>
  </si>
  <si>
    <t>消費税</t>
  </si>
  <si>
    <t>酒税</t>
  </si>
  <si>
    <t>たばこ税</t>
  </si>
  <si>
    <t>揮発油税</t>
  </si>
  <si>
    <t>石油ガス税</t>
  </si>
  <si>
    <t>航空機燃料税</t>
  </si>
  <si>
    <t>自動車重量税</t>
  </si>
  <si>
    <t>関税</t>
  </si>
  <si>
    <t>とん税</t>
  </si>
  <si>
    <t>源泉分</t>
  </si>
  <si>
    <t>所得税</t>
  </si>
  <si>
    <t>申告分</t>
  </si>
  <si>
    <t>計</t>
  </si>
  <si>
    <t>収入印紙</t>
  </si>
  <si>
    <t>印紙収入</t>
  </si>
  <si>
    <t>現金収入</t>
  </si>
  <si>
    <t>石油ガス税</t>
  </si>
  <si>
    <t>（譲与分）</t>
  </si>
  <si>
    <t>航空機燃料税</t>
  </si>
  <si>
    <t>自動車重量税</t>
  </si>
  <si>
    <t>特別とん税</t>
  </si>
  <si>
    <t>たばこ特別税</t>
  </si>
  <si>
    <t>石油石炭税</t>
  </si>
  <si>
    <t>電源開発促進税</t>
  </si>
  <si>
    <t>地方揮発油税</t>
  </si>
  <si>
    <t>地方法人特別税</t>
  </si>
  <si>
    <t>(1)</t>
  </si>
  <si>
    <t>（一般会計）</t>
  </si>
  <si>
    <t>（国債整理基金特別会計）</t>
  </si>
  <si>
    <t>総　　　　　　　計</t>
  </si>
  <si>
    <t>合　　　　　　　計</t>
  </si>
  <si>
    <t xml:space="preserve"> （交付税及び譲与税配付金特別会計）</t>
  </si>
  <si>
    <t>税       目</t>
  </si>
  <si>
    <t>　(単位 億円）</t>
  </si>
  <si>
    <t>１． 租　税　及　び　印　紙　収　入　予　算</t>
  </si>
  <si>
    <t>（東日本大震災復興特別会計）</t>
  </si>
  <si>
    <t>復興特別所得税</t>
  </si>
  <si>
    <t>地　　　　　方　　　　　法　　　　　人　　　　　税</t>
  </si>
  <si>
    <t>(3)=(1)+(2)</t>
  </si>
  <si>
    <t>国際観光旅客税</t>
  </si>
  <si>
    <t>前年度当初予算額に対する現行法による増減(▲)収見込額</t>
  </si>
  <si>
    <t>現行法による収入見込額</t>
  </si>
  <si>
    <t>税制改正による増減(▲)収見込額</t>
  </si>
  <si>
    <t>改正法による収入見込額(予算額)</t>
  </si>
  <si>
    <t>前年度当初予算額に対する増減(▲)収見込額</t>
  </si>
  <si>
    <t>令　　和　　２　　年　　度</t>
  </si>
  <si>
    <t>令和元年度
当初予算額</t>
  </si>
  <si>
    <t>(2)</t>
  </si>
  <si>
    <t>(4)</t>
  </si>
  <si>
    <t>(5)=(3)+(4)</t>
  </si>
  <si>
    <t>(6)=(5)-(1)</t>
  </si>
  <si>
    <t>特別法人事業税</t>
  </si>
  <si>
    <t>（注） 消費税の税制改正による増減(△) 収見込額は、令和2年度改正における法人に係る消費税の申告期限の特例の創設によって、令和2年度に帰属する予定であった消費税額の一部（240億円）が、納付時期のずれにより、令和3年度税収に帰属することによるものである。</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</si>
</sst>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quot;△ &quot;* #,##0"/>
    <numFmt numFmtId="177" formatCode="* #,##0;\ \ \ &quot;△ &quot;* #,##0"/>
    <numFmt numFmtId="178" formatCode="#,##0;&quot;△ &quot;#,##0"/>
    <numFmt numFmtId="179" formatCode="#,##0;&quot;▲ &quot;#,##0"/>
    <numFmt numFmtId="180" formatCode="#,##0;&quot;▲ &quot;#,##0;\-"/>
    <numFmt numFmtId="181" formatCode="#,##0.000000;[Red]\-#,##0.000000"/>
    <numFmt numFmtId="182" formatCode="0.00000000_);[Red]\(0.00000000\)"/>
    <numFmt numFmtId="183" formatCode="&quot;＋&quot;* #,##0;&quot;△&quot;* #,##0;&quot;±&quot;* #,##0"/>
    <numFmt numFmtId="184" formatCode="#,##0.0_ ;\ \ &quot;△&quot;* #,##0.0_ "/>
    <numFmt numFmtId="185" formatCode="#,##0_ ;\ \ &quot;△ &quot;* #,##0_ "/>
    <numFmt numFmtId="186" formatCode="#,##0_ ;\ \ &quot;△&quot;* #,##0_ "/>
    <numFmt numFmtId="187" formatCode="#,##0.0;[Red]\-#,##0.0"/>
    <numFmt numFmtId="188" formatCode="_ * \+#,##0;_ * &quot;▲&quot;#,##0;_ * &quot;-&quot;_ ;_ @_ "/>
    <numFmt numFmtId="189" formatCode="0_);[Red]\(0\)"/>
    <numFmt numFmtId="190" formatCode="0_ "/>
    <numFmt numFmtId="191" formatCode="\-"/>
    <numFmt numFmtId="192" formatCode="_ * #,##0.0;_ * &quot;▲&quot;#,##0.0;_ * &quot;-&quot;_ ;_ @_ "/>
    <numFmt numFmtId="193" formatCode="* #,##0;&quot;△&quot;* #,##0;"/>
    <numFmt numFmtId="194" formatCode="0.000000"/>
    <numFmt numFmtId="195" formatCode="&quot;＋&quot;* #,##0;&quot;   △&quot;* #,##0;&quot;±&quot;* #,##0"/>
    <numFmt numFmtId="196" formatCode="\(General\)"/>
  </numFmts>
  <fonts count="51">
    <font>
      <sz val="10"/>
      <name val="ＭＳ Ｐゴシック"/>
      <family val="3"/>
    </font>
    <font>
      <sz val="11"/>
      <name val="ＭＳ 明朝"/>
      <family val="1"/>
    </font>
    <font>
      <sz val="6"/>
      <name val="ＭＳ 明朝"/>
      <family val="1"/>
    </font>
    <font>
      <sz val="10"/>
      <name val="ＭＳ 明朝"/>
      <family val="1"/>
    </font>
    <font>
      <sz val="8"/>
      <name val="ＭＳ 明朝"/>
      <family val="1"/>
    </font>
    <font>
      <sz val="8"/>
      <name val="ＭＳ Ｐ明朝"/>
      <family val="1"/>
    </font>
    <font>
      <sz val="8"/>
      <name val="ＭＳ Ｐゴシック"/>
      <family val="3"/>
    </font>
    <font>
      <sz val="11"/>
      <name val="ＭＳ Ｐゴシック"/>
      <family val="3"/>
    </font>
    <font>
      <sz val="12"/>
      <name val="ＭＳ Ｐゴシック"/>
      <family val="3"/>
    </font>
    <font>
      <sz val="6"/>
      <name val="ＭＳ Ｐゴシック"/>
      <family val="3"/>
    </font>
    <font>
      <sz val="9"/>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Ｐゴシック"/>
      <family val="3"/>
    </font>
    <font>
      <sz val="11"/>
      <color indexed="17"/>
      <name val="ＭＳ Ｐゴシック"/>
      <family val="3"/>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7"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7" fillId="0" borderId="0">
      <alignment/>
      <protection/>
    </xf>
    <xf numFmtId="0" fontId="1" fillId="0" borderId="0">
      <alignment/>
      <protection/>
    </xf>
    <xf numFmtId="0" fontId="49" fillId="0" borderId="0" applyNumberFormat="0" applyFill="0" applyBorder="0" applyAlignment="0" applyProtection="0"/>
    <xf numFmtId="0" fontId="50" fillId="32" borderId="0" applyNumberFormat="0" applyBorder="0" applyAlignment="0" applyProtection="0"/>
  </cellStyleXfs>
  <cellXfs count="58">
    <xf numFmtId="0" fontId="0" fillId="0" borderId="0" xfId="0" applyAlignment="1">
      <alignment/>
    </xf>
    <xf numFmtId="0" fontId="1" fillId="0" borderId="0" xfId="63" applyFill="1">
      <alignment/>
      <protection/>
    </xf>
    <xf numFmtId="0" fontId="3" fillId="0" borderId="0" xfId="63" applyFont="1" applyFill="1" applyBorder="1">
      <alignment/>
      <protection/>
    </xf>
    <xf numFmtId="0" fontId="3" fillId="0" borderId="10" xfId="63" applyFont="1" applyFill="1" applyBorder="1">
      <alignment/>
      <protection/>
    </xf>
    <xf numFmtId="176" fontId="6" fillId="0" borderId="0" xfId="63" applyNumberFormat="1" applyFont="1" applyFill="1" applyBorder="1" applyAlignment="1">
      <alignment vertical="center"/>
      <protection/>
    </xf>
    <xf numFmtId="176" fontId="5" fillId="0" borderId="0" xfId="63" applyNumberFormat="1" applyFont="1" applyFill="1" applyAlignment="1">
      <alignment vertical="center"/>
      <protection/>
    </xf>
    <xf numFmtId="0" fontId="1" fillId="0" borderId="0" xfId="63" applyFont="1" applyFill="1">
      <alignment/>
      <protection/>
    </xf>
    <xf numFmtId="0" fontId="4" fillId="0" borderId="0" xfId="63" applyFont="1" applyFill="1" applyAlignment="1">
      <alignment vertical="center"/>
      <protection/>
    </xf>
    <xf numFmtId="0" fontId="7" fillId="0" borderId="0" xfId="63" applyNumberFormat="1" applyFont="1" applyFill="1">
      <alignment/>
      <protection/>
    </xf>
    <xf numFmtId="0" fontId="1" fillId="0" borderId="0" xfId="63" applyNumberFormat="1" applyFill="1">
      <alignment/>
      <protection/>
    </xf>
    <xf numFmtId="0" fontId="7" fillId="0" borderId="0" xfId="63" applyFont="1" applyFill="1">
      <alignment/>
      <protection/>
    </xf>
    <xf numFmtId="180" fontId="7" fillId="0" borderId="0" xfId="63" applyNumberFormat="1" applyFont="1" applyFill="1">
      <alignment/>
      <protection/>
    </xf>
    <xf numFmtId="0" fontId="10" fillId="0" borderId="10" xfId="63" applyNumberFormat="1" applyFont="1" applyFill="1" applyBorder="1" applyAlignment="1">
      <alignment vertical="center"/>
      <protection/>
    </xf>
    <xf numFmtId="0" fontId="10" fillId="0" borderId="0" xfId="63" applyFont="1" applyFill="1" applyBorder="1" applyAlignment="1">
      <alignment horizontal="distributed" vertical="center"/>
      <protection/>
    </xf>
    <xf numFmtId="0" fontId="10" fillId="0" borderId="11" xfId="63" applyFont="1" applyFill="1" applyBorder="1">
      <alignment/>
      <protection/>
    </xf>
    <xf numFmtId="0" fontId="10" fillId="0" borderId="12" xfId="63" applyFont="1" applyFill="1" applyBorder="1">
      <alignment/>
      <protection/>
    </xf>
    <xf numFmtId="0" fontId="10" fillId="0" borderId="0" xfId="63" applyFont="1" applyFill="1" applyBorder="1" applyAlignment="1">
      <alignment vertical="center"/>
      <protection/>
    </xf>
    <xf numFmtId="180" fontId="10" fillId="0" borderId="11" xfId="63" applyNumberFormat="1" applyFont="1" applyFill="1" applyBorder="1" applyAlignment="1">
      <alignment horizontal="right" vertical="center" wrapText="1"/>
      <protection/>
    </xf>
    <xf numFmtId="180" fontId="10" fillId="0" borderId="12" xfId="63" applyNumberFormat="1" applyFont="1" applyFill="1" applyBorder="1" applyAlignment="1">
      <alignment horizontal="right" vertical="center" wrapText="1"/>
      <protection/>
    </xf>
    <xf numFmtId="0" fontId="10" fillId="0" borderId="0" xfId="63" applyFont="1" applyFill="1" applyBorder="1" applyAlignment="1">
      <alignment horizontal="center" vertical="center"/>
      <protection/>
    </xf>
    <xf numFmtId="180" fontId="10" fillId="0" borderId="13" xfId="63" applyNumberFormat="1" applyFont="1" applyFill="1" applyBorder="1" applyAlignment="1">
      <alignment horizontal="right" vertical="center" wrapText="1"/>
      <protection/>
    </xf>
    <xf numFmtId="180" fontId="10" fillId="0" borderId="14" xfId="63" applyNumberFormat="1" applyFont="1" applyFill="1" applyBorder="1" applyAlignment="1">
      <alignment horizontal="right" vertical="center" wrapText="1"/>
      <protection/>
    </xf>
    <xf numFmtId="180" fontId="10" fillId="0" borderId="15" xfId="63" applyNumberFormat="1" applyFont="1" applyFill="1" applyBorder="1" applyAlignment="1">
      <alignment horizontal="right" vertical="center" wrapText="1"/>
      <protection/>
    </xf>
    <xf numFmtId="0" fontId="10" fillId="0" borderId="0" xfId="63" applyNumberFormat="1" applyFont="1" applyFill="1" applyBorder="1" applyAlignment="1">
      <alignment vertical="center"/>
      <protection/>
    </xf>
    <xf numFmtId="0" fontId="10" fillId="0" borderId="16" xfId="63" applyNumberFormat="1" applyFont="1" applyFill="1" applyBorder="1" applyAlignment="1">
      <alignment vertical="center"/>
      <protection/>
    </xf>
    <xf numFmtId="0" fontId="10" fillId="0" borderId="17" xfId="63" applyFont="1" applyFill="1" applyBorder="1">
      <alignment/>
      <protection/>
    </xf>
    <xf numFmtId="0" fontId="10" fillId="0" borderId="17" xfId="63" applyFont="1" applyFill="1" applyBorder="1" applyAlignment="1">
      <alignment vertical="center"/>
      <protection/>
    </xf>
    <xf numFmtId="0" fontId="10" fillId="0" borderId="17" xfId="63" applyFont="1" applyFill="1" applyBorder="1" applyAlignment="1">
      <alignment horizontal="distributed" vertical="center"/>
      <protection/>
    </xf>
    <xf numFmtId="0" fontId="10" fillId="0" borderId="16" xfId="63" applyFont="1" applyFill="1" applyBorder="1" applyAlignment="1">
      <alignment vertical="center"/>
      <protection/>
    </xf>
    <xf numFmtId="0" fontId="10" fillId="0" borderId="11" xfId="63" applyNumberFormat="1" applyFont="1" applyFill="1" applyBorder="1" applyAlignment="1">
      <alignment horizontal="right" vertical="center" wrapText="1"/>
      <protection/>
    </xf>
    <xf numFmtId="0" fontId="10" fillId="0" borderId="12" xfId="63" applyNumberFormat="1" applyFont="1" applyFill="1" applyBorder="1" applyAlignment="1">
      <alignment horizontal="right" vertical="center" wrapText="1"/>
      <protection/>
    </xf>
    <xf numFmtId="0" fontId="11" fillId="0" borderId="18" xfId="63" applyNumberFormat="1" applyFont="1" applyFill="1" applyBorder="1" applyAlignment="1" quotePrefix="1">
      <alignment horizontal="center" vertical="center"/>
      <protection/>
    </xf>
    <xf numFmtId="0" fontId="11" fillId="0" borderId="18" xfId="63" applyNumberFormat="1" applyFont="1" applyFill="1" applyBorder="1" applyAlignment="1">
      <alignment horizontal="center" vertical="center" wrapText="1"/>
      <protection/>
    </xf>
    <xf numFmtId="0" fontId="10" fillId="0" borderId="0" xfId="63" applyFont="1" applyFill="1" applyBorder="1" applyAlignment="1">
      <alignment horizontal="center" vertical="center" shrinkToFit="1"/>
      <protection/>
    </xf>
    <xf numFmtId="0" fontId="10" fillId="0" borderId="16" xfId="63" applyFont="1" applyFill="1" applyBorder="1" applyAlignment="1">
      <alignment horizontal="center" vertical="center"/>
      <protection/>
    </xf>
    <xf numFmtId="0" fontId="10" fillId="0" borderId="10" xfId="63" applyFont="1" applyFill="1" applyBorder="1" applyAlignment="1">
      <alignment horizontal="center" vertical="center"/>
      <protection/>
    </xf>
    <xf numFmtId="0" fontId="10" fillId="0" borderId="0" xfId="63" applyFont="1" applyFill="1" applyBorder="1" applyAlignment="1">
      <alignment horizontal="distributed" vertical="center"/>
      <protection/>
    </xf>
    <xf numFmtId="0" fontId="10" fillId="0" borderId="17" xfId="63" applyFont="1" applyFill="1" applyBorder="1" applyAlignment="1">
      <alignment horizontal="center" vertical="center"/>
      <protection/>
    </xf>
    <xf numFmtId="0" fontId="10" fillId="0" borderId="0" xfId="63" applyFont="1" applyFill="1" applyBorder="1" applyAlignment="1">
      <alignment horizontal="center" vertical="center"/>
      <protection/>
    </xf>
    <xf numFmtId="0" fontId="10" fillId="0" borderId="19" xfId="63" applyFont="1" applyFill="1" applyBorder="1" applyAlignment="1">
      <alignment horizontal="distributed" vertical="center"/>
      <protection/>
    </xf>
    <xf numFmtId="0" fontId="10" fillId="0" borderId="20" xfId="63" applyFont="1" applyFill="1" applyBorder="1" applyAlignment="1">
      <alignment horizontal="distributed" vertical="center"/>
      <protection/>
    </xf>
    <xf numFmtId="0" fontId="10" fillId="0" borderId="10" xfId="63" applyFont="1" applyFill="1" applyBorder="1" applyAlignment="1">
      <alignment horizontal="distributed" vertical="center"/>
      <protection/>
    </xf>
    <xf numFmtId="0" fontId="6" fillId="0" borderId="13" xfId="63" applyFont="1" applyFill="1" applyBorder="1" applyAlignment="1">
      <alignment horizontal="center" vertical="center" wrapText="1"/>
      <protection/>
    </xf>
    <xf numFmtId="0" fontId="6" fillId="0" borderId="11" xfId="63" applyFont="1" applyFill="1" applyBorder="1" applyAlignment="1">
      <alignment horizontal="center" vertical="center" wrapText="1"/>
      <protection/>
    </xf>
    <xf numFmtId="0" fontId="6" fillId="0" borderId="15" xfId="63" applyFont="1" applyFill="1" applyBorder="1" applyAlignment="1">
      <alignment horizontal="center" vertical="center" wrapText="1"/>
      <protection/>
    </xf>
    <xf numFmtId="0" fontId="9" fillId="0" borderId="0" xfId="63" applyFont="1" applyFill="1" applyBorder="1" applyAlignment="1">
      <alignment horizontal="left" vertical="center" wrapText="1"/>
      <protection/>
    </xf>
    <xf numFmtId="0" fontId="8" fillId="0" borderId="0" xfId="63" applyFont="1" applyFill="1" applyBorder="1" applyAlignment="1">
      <alignment horizontal="center" vertical="top"/>
      <protection/>
    </xf>
    <xf numFmtId="0" fontId="0" fillId="0" borderId="10" xfId="63" applyFont="1" applyFill="1" applyBorder="1" applyAlignment="1">
      <alignment horizontal="right"/>
      <protection/>
    </xf>
    <xf numFmtId="0" fontId="10" fillId="0" borderId="19" xfId="63" applyFont="1" applyFill="1" applyBorder="1" applyAlignment="1">
      <alignment horizontal="center" vertical="distributed" wrapText="1"/>
      <protection/>
    </xf>
    <xf numFmtId="0" fontId="10" fillId="0" borderId="20" xfId="0" applyFont="1" applyFill="1" applyBorder="1" applyAlignment="1">
      <alignment horizontal="center" vertical="distributed"/>
    </xf>
    <xf numFmtId="0" fontId="10" fillId="0" borderId="17" xfId="0" applyFont="1" applyFill="1" applyBorder="1" applyAlignment="1">
      <alignment horizontal="center" vertical="distributed"/>
    </xf>
    <xf numFmtId="0" fontId="10" fillId="0" borderId="0" xfId="0" applyFont="1" applyFill="1" applyBorder="1" applyAlignment="1">
      <alignment horizontal="center" vertical="distributed"/>
    </xf>
    <xf numFmtId="0" fontId="10" fillId="0" borderId="21" xfId="63" applyFont="1" applyFill="1" applyBorder="1" applyAlignment="1">
      <alignment horizontal="center" vertical="center"/>
      <protection/>
    </xf>
    <xf numFmtId="0" fontId="10" fillId="0" borderId="22" xfId="63" applyFont="1" applyFill="1" applyBorder="1" applyAlignment="1">
      <alignment horizontal="center" vertical="center"/>
      <protection/>
    </xf>
    <xf numFmtId="0" fontId="10" fillId="0" borderId="23" xfId="63" applyFont="1" applyFill="1" applyBorder="1" applyAlignment="1">
      <alignment horizontal="center" vertical="center"/>
      <protection/>
    </xf>
    <xf numFmtId="0" fontId="6" fillId="0" borderId="13" xfId="63" applyFont="1" applyFill="1" applyBorder="1" applyAlignment="1">
      <alignment horizontal="left" vertical="center" wrapText="1"/>
      <protection/>
    </xf>
    <xf numFmtId="0" fontId="6" fillId="0" borderId="15" xfId="63" applyFont="1" applyFill="1" applyBorder="1" applyAlignment="1">
      <alignment horizontal="left" vertical="center" wrapText="1"/>
      <protection/>
    </xf>
    <xf numFmtId="0" fontId="6" fillId="0" borderId="15" xfId="0" applyFont="1" applyFill="1" applyBorder="1" applyAlignment="1">
      <alignment horizontal="left"/>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601_05"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28575</xdr:colOff>
      <xdr:row>7</xdr:row>
      <xdr:rowOff>85725</xdr:rowOff>
    </xdr:from>
    <xdr:ext cx="76200" cy="561975"/>
    <xdr:sp>
      <xdr:nvSpPr>
        <xdr:cNvPr id="1" name="AutoShape 1"/>
        <xdr:cNvSpPr>
          <a:spLocks/>
        </xdr:cNvSpPr>
      </xdr:nvSpPr>
      <xdr:spPr>
        <a:xfrm>
          <a:off x="1057275" y="1952625"/>
          <a:ext cx="76200" cy="561975"/>
        </a:xfrm>
        <a:prstGeom prst="leftBrace">
          <a:avLst>
            <a:gd name="adj" fmla="val -4462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24</xdr:row>
      <xdr:rowOff>85725</xdr:rowOff>
    </xdr:from>
    <xdr:ext cx="76200" cy="561975"/>
    <xdr:sp>
      <xdr:nvSpPr>
        <xdr:cNvPr id="2" name="AutoShape 2"/>
        <xdr:cNvSpPr>
          <a:spLocks/>
        </xdr:cNvSpPr>
      </xdr:nvSpPr>
      <xdr:spPr>
        <a:xfrm>
          <a:off x="1057275" y="5838825"/>
          <a:ext cx="76200" cy="561975"/>
        </a:xfrm>
        <a:prstGeom prst="leftBrace">
          <a:avLst>
            <a:gd name="adj" fmla="val -44625"/>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46</xdr:row>
      <xdr:rowOff>19050</xdr:rowOff>
    </xdr:from>
    <xdr:to>
      <xdr:col>3</xdr:col>
      <xdr:colOff>0</xdr:colOff>
      <xdr:row>47</xdr:row>
      <xdr:rowOff>114300</xdr:rowOff>
    </xdr:to>
    <xdr:sp>
      <xdr:nvSpPr>
        <xdr:cNvPr id="3" name="正方形/長方形 3"/>
        <xdr:cNvSpPr>
          <a:spLocks/>
        </xdr:cNvSpPr>
      </xdr:nvSpPr>
      <xdr:spPr>
        <a:xfrm>
          <a:off x="0" y="10515600"/>
          <a:ext cx="1143000" cy="266700"/>
        </a:xfrm>
        <a:prstGeom prst="rect">
          <a:avLst/>
        </a:prstGeom>
        <a:noFill/>
        <a:ln w="9525" cmpd="sng">
          <a:noFill/>
        </a:ln>
      </xdr:spPr>
      <xdr:txBody>
        <a:bodyPr vertOverflow="clip" wrap="square" lIns="18288" tIns="0" rIns="0" bIns="0"/>
        <a:p>
          <a:pPr algn="l">
            <a:defRPr/>
          </a:pPr>
          <a:r>
            <a:rPr lang="en-US" cap="none" sz="800" b="0" i="0" u="none" baseline="0">
              <a:solidFill>
                <a:srgbClr val="000000"/>
              </a:solidFill>
              <a:latin typeface="ＭＳ Ｐゴシック"/>
              <a:ea typeface="ＭＳ Ｐゴシック"/>
              <a:cs typeface="ＭＳ Ｐゴシック"/>
            </a:rPr>
            <a:t>（出所）財務省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showOutlineSymbols="0" view="pageBreakPreview" zoomScale="190" zoomScaleNormal="115" zoomScaleSheetLayoutView="190" zoomScalePageLayoutView="0" workbookViewId="0" topLeftCell="A1">
      <pane xSplit="4" ySplit="6" topLeftCell="E40" activePane="bottomRight" state="frozen"/>
      <selection pane="topLeft" activeCell="A1" sqref="A1"/>
      <selection pane="topRight" activeCell="E1" sqref="E1"/>
      <selection pane="bottomLeft" activeCell="A7" sqref="A7"/>
      <selection pane="bottomRight" activeCell="E3" sqref="E3:E5"/>
    </sheetView>
  </sheetViews>
  <sheetFormatPr defaultColWidth="10.28125" defaultRowHeight="12" outlineLevelRow="1" outlineLevelCol="1"/>
  <cols>
    <col min="1" max="1" width="1.7109375" style="6" customWidth="1"/>
    <col min="2" max="2" width="13.7109375" style="6" customWidth="1"/>
    <col min="3" max="3" width="1.7109375" style="6" customWidth="1"/>
    <col min="4" max="4" width="13.57421875" style="6" customWidth="1"/>
    <col min="5" max="6" width="9.7109375" style="6" customWidth="1"/>
    <col min="7" max="8" width="9.7109375" style="6" customWidth="1" outlineLevel="1"/>
    <col min="9" max="10" width="9.7109375" style="6" customWidth="1"/>
    <col min="11" max="16384" width="10.28125" style="1" customWidth="1"/>
  </cols>
  <sheetData>
    <row r="1" spans="1:10" ht="18" customHeight="1">
      <c r="A1" s="46" t="s">
        <v>36</v>
      </c>
      <c r="B1" s="46"/>
      <c r="C1" s="46"/>
      <c r="D1" s="46"/>
      <c r="E1" s="46"/>
      <c r="F1" s="46"/>
      <c r="G1" s="46"/>
      <c r="H1" s="46"/>
      <c r="I1" s="46"/>
      <c r="J1" s="46"/>
    </row>
    <row r="2" spans="1:10" ht="15" customHeight="1">
      <c r="A2" s="2"/>
      <c r="B2" s="2"/>
      <c r="C2" s="2"/>
      <c r="D2" s="2"/>
      <c r="E2" s="3"/>
      <c r="F2" s="2"/>
      <c r="G2" s="2"/>
      <c r="H2" s="2"/>
      <c r="I2" s="47" t="s">
        <v>35</v>
      </c>
      <c r="J2" s="47"/>
    </row>
    <row r="3" spans="1:10" ht="15.75" customHeight="1">
      <c r="A3" s="48" t="s">
        <v>34</v>
      </c>
      <c r="B3" s="49"/>
      <c r="C3" s="49"/>
      <c r="D3" s="49"/>
      <c r="E3" s="42" t="s">
        <v>48</v>
      </c>
      <c r="F3" s="52" t="s">
        <v>47</v>
      </c>
      <c r="G3" s="53"/>
      <c r="H3" s="53"/>
      <c r="I3" s="53"/>
      <c r="J3" s="54"/>
    </row>
    <row r="4" spans="1:10" ht="24.75" customHeight="1">
      <c r="A4" s="50"/>
      <c r="B4" s="51"/>
      <c r="C4" s="51"/>
      <c r="D4" s="51"/>
      <c r="E4" s="43"/>
      <c r="F4" s="55" t="s">
        <v>42</v>
      </c>
      <c r="G4" s="55" t="s">
        <v>43</v>
      </c>
      <c r="H4" s="55" t="s">
        <v>44</v>
      </c>
      <c r="I4" s="55" t="s">
        <v>45</v>
      </c>
      <c r="J4" s="55" t="s">
        <v>46</v>
      </c>
    </row>
    <row r="5" spans="1:10" ht="40.5" customHeight="1">
      <c r="A5" s="50"/>
      <c r="B5" s="51"/>
      <c r="C5" s="51"/>
      <c r="D5" s="51"/>
      <c r="E5" s="44"/>
      <c r="F5" s="56"/>
      <c r="G5" s="57"/>
      <c r="H5" s="57"/>
      <c r="I5" s="57"/>
      <c r="J5" s="56"/>
    </row>
    <row r="6" spans="1:11" s="9" customFormat="1" ht="19.5" customHeight="1">
      <c r="A6" s="24"/>
      <c r="B6" s="12"/>
      <c r="C6" s="12"/>
      <c r="D6" s="12"/>
      <c r="E6" s="31" t="s">
        <v>28</v>
      </c>
      <c r="F6" s="31" t="s">
        <v>49</v>
      </c>
      <c r="G6" s="32" t="s">
        <v>40</v>
      </c>
      <c r="H6" s="31" t="s">
        <v>50</v>
      </c>
      <c r="I6" s="32" t="s">
        <v>51</v>
      </c>
      <c r="J6" s="32" t="s">
        <v>52</v>
      </c>
      <c r="K6" s="8"/>
    </row>
    <row r="7" spans="1:11" ht="13.5">
      <c r="A7" s="25"/>
      <c r="B7" s="36" t="s">
        <v>29</v>
      </c>
      <c r="C7" s="36"/>
      <c r="D7" s="36"/>
      <c r="E7" s="14"/>
      <c r="F7" s="14"/>
      <c r="G7" s="14"/>
      <c r="H7" s="14"/>
      <c r="I7" s="14"/>
      <c r="J7" s="15"/>
      <c r="K7" s="10"/>
    </row>
    <row r="8" spans="1:11" ht="18" customHeight="1">
      <c r="A8" s="26"/>
      <c r="B8" s="16"/>
      <c r="C8" s="16"/>
      <c r="D8" s="13" t="s">
        <v>11</v>
      </c>
      <c r="E8" s="17">
        <v>166100</v>
      </c>
      <c r="F8" s="17">
        <v>-4010</v>
      </c>
      <c r="G8" s="17">
        <f>E8+F8</f>
        <v>162090</v>
      </c>
      <c r="H8" s="17"/>
      <c r="I8" s="17">
        <f>G8+H8</f>
        <v>162090</v>
      </c>
      <c r="J8" s="18">
        <f aca="true" t="shared" si="0" ref="J8:J28">I8-E8</f>
        <v>-4010</v>
      </c>
      <c r="K8" s="11"/>
    </row>
    <row r="9" spans="1:11" ht="18" customHeight="1">
      <c r="A9" s="26"/>
      <c r="B9" s="13" t="s">
        <v>12</v>
      </c>
      <c r="C9" s="16"/>
      <c r="D9" s="13" t="s">
        <v>13</v>
      </c>
      <c r="E9" s="17">
        <v>33240</v>
      </c>
      <c r="F9" s="17">
        <v>-40</v>
      </c>
      <c r="G9" s="17">
        <f aca="true" t="shared" si="1" ref="G9:G27">E9+F9</f>
        <v>33200</v>
      </c>
      <c r="H9" s="17"/>
      <c r="I9" s="17">
        <f aca="true" t="shared" si="2" ref="I9:I28">G9+H9</f>
        <v>33200</v>
      </c>
      <c r="J9" s="18">
        <f t="shared" si="0"/>
        <v>-40</v>
      </c>
      <c r="K9" s="11"/>
    </row>
    <row r="10" spans="1:11" ht="18" customHeight="1" outlineLevel="1">
      <c r="A10" s="26"/>
      <c r="B10" s="16"/>
      <c r="C10" s="16"/>
      <c r="D10" s="19" t="s">
        <v>14</v>
      </c>
      <c r="E10" s="17">
        <v>199340</v>
      </c>
      <c r="F10" s="17">
        <v>-4050</v>
      </c>
      <c r="G10" s="17">
        <f t="shared" si="1"/>
        <v>195290</v>
      </c>
      <c r="H10" s="17"/>
      <c r="I10" s="17">
        <f t="shared" si="2"/>
        <v>195290</v>
      </c>
      <c r="J10" s="18">
        <f t="shared" si="0"/>
        <v>-4050</v>
      </c>
      <c r="K10" s="11"/>
    </row>
    <row r="11" spans="1:11" ht="18" customHeight="1" outlineLevel="1">
      <c r="A11" s="26"/>
      <c r="B11" s="36" t="s">
        <v>0</v>
      </c>
      <c r="C11" s="36"/>
      <c r="D11" s="36"/>
      <c r="E11" s="17">
        <v>128580</v>
      </c>
      <c r="F11" s="17">
        <v>-7920</v>
      </c>
      <c r="G11" s="17">
        <f t="shared" si="1"/>
        <v>120660</v>
      </c>
      <c r="H11" s="17">
        <v>-10</v>
      </c>
      <c r="I11" s="17">
        <f t="shared" si="2"/>
        <v>120650</v>
      </c>
      <c r="J11" s="18">
        <f t="shared" si="0"/>
        <v>-7930</v>
      </c>
      <c r="K11" s="11"/>
    </row>
    <row r="12" spans="1:11" ht="18" customHeight="1" outlineLevel="1">
      <c r="A12" s="26"/>
      <c r="B12" s="36" t="s">
        <v>1</v>
      </c>
      <c r="C12" s="36"/>
      <c r="D12" s="36"/>
      <c r="E12" s="17">
        <v>22320</v>
      </c>
      <c r="F12" s="17">
        <v>1090</v>
      </c>
      <c r="G12" s="17">
        <f t="shared" si="1"/>
        <v>23410</v>
      </c>
      <c r="H12" s="17"/>
      <c r="I12" s="17">
        <f t="shared" si="2"/>
        <v>23410</v>
      </c>
      <c r="J12" s="18">
        <f t="shared" si="0"/>
        <v>1090</v>
      </c>
      <c r="K12" s="11"/>
    </row>
    <row r="13" spans="1:11" ht="18" customHeight="1" outlineLevel="1">
      <c r="A13" s="26"/>
      <c r="B13" s="36" t="s">
        <v>2</v>
      </c>
      <c r="C13" s="36"/>
      <c r="D13" s="36"/>
      <c r="E13" s="17">
        <v>193920</v>
      </c>
      <c r="F13" s="17">
        <v>23510</v>
      </c>
      <c r="G13" s="17">
        <f t="shared" si="1"/>
        <v>217430</v>
      </c>
      <c r="H13" s="17">
        <v>-240</v>
      </c>
      <c r="I13" s="17">
        <f t="shared" si="2"/>
        <v>217190</v>
      </c>
      <c r="J13" s="18">
        <f t="shared" si="0"/>
        <v>23270</v>
      </c>
      <c r="K13" s="11"/>
    </row>
    <row r="14" spans="1:11" ht="18" customHeight="1" outlineLevel="1">
      <c r="A14" s="26"/>
      <c r="B14" s="36" t="s">
        <v>3</v>
      </c>
      <c r="C14" s="36"/>
      <c r="D14" s="36"/>
      <c r="E14" s="17">
        <v>12710</v>
      </c>
      <c r="F14" s="17">
        <v>-60</v>
      </c>
      <c r="G14" s="17">
        <f t="shared" si="1"/>
        <v>12650</v>
      </c>
      <c r="H14" s="17"/>
      <c r="I14" s="17">
        <f t="shared" si="2"/>
        <v>12650</v>
      </c>
      <c r="J14" s="18">
        <f t="shared" si="0"/>
        <v>-60</v>
      </c>
      <c r="K14" s="11"/>
    </row>
    <row r="15" spans="1:11" ht="18" customHeight="1" outlineLevel="1">
      <c r="A15" s="26"/>
      <c r="B15" s="36" t="s">
        <v>4</v>
      </c>
      <c r="C15" s="36"/>
      <c r="D15" s="36"/>
      <c r="E15" s="17">
        <v>8890</v>
      </c>
      <c r="F15" s="17">
        <v>250</v>
      </c>
      <c r="G15" s="17">
        <f t="shared" si="1"/>
        <v>9140</v>
      </c>
      <c r="H15" s="17"/>
      <c r="I15" s="17">
        <f t="shared" si="2"/>
        <v>9140</v>
      </c>
      <c r="J15" s="18">
        <f t="shared" si="0"/>
        <v>250</v>
      </c>
      <c r="K15" s="11"/>
    </row>
    <row r="16" spans="1:11" ht="18" customHeight="1" outlineLevel="1">
      <c r="A16" s="26"/>
      <c r="B16" s="36" t="s">
        <v>5</v>
      </c>
      <c r="C16" s="36"/>
      <c r="D16" s="36"/>
      <c r="E16" s="17">
        <v>23030</v>
      </c>
      <c r="F16" s="17">
        <v>-990</v>
      </c>
      <c r="G16" s="17">
        <f t="shared" si="1"/>
        <v>22040</v>
      </c>
      <c r="H16" s="17"/>
      <c r="I16" s="17">
        <f t="shared" si="2"/>
        <v>22040</v>
      </c>
      <c r="J16" s="18">
        <f t="shared" si="0"/>
        <v>-990</v>
      </c>
      <c r="K16" s="11"/>
    </row>
    <row r="17" spans="1:11" ht="18" customHeight="1" outlineLevel="1">
      <c r="A17" s="26"/>
      <c r="B17" s="36" t="s">
        <v>6</v>
      </c>
      <c r="C17" s="36"/>
      <c r="D17" s="36"/>
      <c r="E17" s="17">
        <v>70</v>
      </c>
      <c r="F17" s="17">
        <v>-10</v>
      </c>
      <c r="G17" s="17">
        <f t="shared" si="1"/>
        <v>60</v>
      </c>
      <c r="H17" s="17"/>
      <c r="I17" s="17">
        <f t="shared" si="2"/>
        <v>60</v>
      </c>
      <c r="J17" s="18">
        <f t="shared" si="0"/>
        <v>-10</v>
      </c>
      <c r="K17" s="11"/>
    </row>
    <row r="18" spans="1:11" ht="18" customHeight="1" outlineLevel="1">
      <c r="A18" s="26"/>
      <c r="B18" s="36" t="s">
        <v>7</v>
      </c>
      <c r="C18" s="36"/>
      <c r="D18" s="36"/>
      <c r="E18" s="17">
        <v>520</v>
      </c>
      <c r="F18" s="29">
        <v>20</v>
      </c>
      <c r="G18" s="17">
        <f t="shared" si="1"/>
        <v>540</v>
      </c>
      <c r="H18" s="17"/>
      <c r="I18" s="17">
        <f t="shared" si="2"/>
        <v>540</v>
      </c>
      <c r="J18" s="30">
        <f t="shared" si="0"/>
        <v>20</v>
      </c>
      <c r="K18" s="11"/>
    </row>
    <row r="19" spans="1:11" ht="18" customHeight="1" outlineLevel="1">
      <c r="A19" s="26"/>
      <c r="B19" s="36" t="s">
        <v>24</v>
      </c>
      <c r="C19" s="36"/>
      <c r="D19" s="36"/>
      <c r="E19" s="17">
        <v>7070</v>
      </c>
      <c r="F19" s="17">
        <v>-520</v>
      </c>
      <c r="G19" s="17">
        <f t="shared" si="1"/>
        <v>6550</v>
      </c>
      <c r="H19" s="17"/>
      <c r="I19" s="17">
        <f t="shared" si="2"/>
        <v>6550</v>
      </c>
      <c r="J19" s="18">
        <f t="shared" si="0"/>
        <v>-520</v>
      </c>
      <c r="K19" s="11"/>
    </row>
    <row r="20" spans="1:11" ht="18" customHeight="1" outlineLevel="1">
      <c r="A20" s="26"/>
      <c r="B20" s="36" t="s">
        <v>25</v>
      </c>
      <c r="C20" s="36"/>
      <c r="D20" s="36"/>
      <c r="E20" s="17">
        <v>3300</v>
      </c>
      <c r="F20" s="17">
        <v>-150</v>
      </c>
      <c r="G20" s="17">
        <f t="shared" si="1"/>
        <v>3150</v>
      </c>
      <c r="H20" s="17"/>
      <c r="I20" s="17">
        <f t="shared" si="2"/>
        <v>3150</v>
      </c>
      <c r="J20" s="18">
        <f t="shared" si="0"/>
        <v>-150</v>
      </c>
      <c r="K20" s="11"/>
    </row>
    <row r="21" spans="1:11" ht="18" customHeight="1" outlineLevel="1">
      <c r="A21" s="26"/>
      <c r="B21" s="36" t="s">
        <v>8</v>
      </c>
      <c r="C21" s="36"/>
      <c r="D21" s="36"/>
      <c r="E21" s="17">
        <v>3760</v>
      </c>
      <c r="F21" s="17">
        <v>170</v>
      </c>
      <c r="G21" s="17">
        <f t="shared" si="1"/>
        <v>3930</v>
      </c>
      <c r="H21" s="17"/>
      <c r="I21" s="17">
        <f t="shared" si="2"/>
        <v>3930</v>
      </c>
      <c r="J21" s="18">
        <f t="shared" si="0"/>
        <v>170</v>
      </c>
      <c r="K21" s="11"/>
    </row>
    <row r="22" spans="1:11" ht="18" customHeight="1" outlineLevel="1">
      <c r="A22" s="26"/>
      <c r="B22" s="36" t="s">
        <v>41</v>
      </c>
      <c r="C22" s="36"/>
      <c r="D22" s="36"/>
      <c r="E22" s="17">
        <v>500</v>
      </c>
      <c r="F22" s="17">
        <v>40</v>
      </c>
      <c r="G22" s="17">
        <f t="shared" si="1"/>
        <v>540</v>
      </c>
      <c r="H22" s="17"/>
      <c r="I22" s="17">
        <f t="shared" si="2"/>
        <v>540</v>
      </c>
      <c r="J22" s="18">
        <f t="shared" si="0"/>
        <v>40</v>
      </c>
      <c r="K22" s="11"/>
    </row>
    <row r="23" spans="1:11" ht="18" customHeight="1" outlineLevel="1">
      <c r="A23" s="26"/>
      <c r="B23" s="36" t="s">
        <v>9</v>
      </c>
      <c r="C23" s="36"/>
      <c r="D23" s="36"/>
      <c r="E23" s="17">
        <v>10340</v>
      </c>
      <c r="F23" s="17">
        <v>-870</v>
      </c>
      <c r="G23" s="17">
        <f t="shared" si="1"/>
        <v>9470</v>
      </c>
      <c r="H23" s="17">
        <v>-10</v>
      </c>
      <c r="I23" s="17">
        <f t="shared" si="2"/>
        <v>9460</v>
      </c>
      <c r="J23" s="18">
        <f t="shared" si="0"/>
        <v>-880</v>
      </c>
      <c r="K23" s="11"/>
    </row>
    <row r="24" spans="1:11" ht="18" customHeight="1" outlineLevel="1">
      <c r="A24" s="26"/>
      <c r="B24" s="36" t="s">
        <v>10</v>
      </c>
      <c r="C24" s="36"/>
      <c r="D24" s="36"/>
      <c r="E24" s="17">
        <v>110</v>
      </c>
      <c r="F24" s="17">
        <v>-10</v>
      </c>
      <c r="G24" s="17">
        <f t="shared" si="1"/>
        <v>100</v>
      </c>
      <c r="H24" s="17"/>
      <c r="I24" s="17">
        <f t="shared" si="2"/>
        <v>100</v>
      </c>
      <c r="J24" s="18">
        <f t="shared" si="0"/>
        <v>-10</v>
      </c>
      <c r="K24" s="11"/>
    </row>
    <row r="25" spans="1:11" ht="18" customHeight="1" outlineLevel="1">
      <c r="A25" s="26"/>
      <c r="B25" s="16"/>
      <c r="C25" s="16"/>
      <c r="D25" s="13" t="s">
        <v>15</v>
      </c>
      <c r="E25" s="17">
        <v>7080</v>
      </c>
      <c r="F25" s="17">
        <v>-360</v>
      </c>
      <c r="G25" s="17">
        <f t="shared" si="1"/>
        <v>6720</v>
      </c>
      <c r="H25" s="17"/>
      <c r="I25" s="17">
        <f t="shared" si="2"/>
        <v>6720</v>
      </c>
      <c r="J25" s="18">
        <f t="shared" si="0"/>
        <v>-360</v>
      </c>
      <c r="K25" s="11"/>
    </row>
    <row r="26" spans="1:11" ht="18" customHeight="1" outlineLevel="1">
      <c r="A26" s="26"/>
      <c r="B26" s="13" t="s">
        <v>16</v>
      </c>
      <c r="C26" s="16"/>
      <c r="D26" s="13" t="s">
        <v>17</v>
      </c>
      <c r="E26" s="17">
        <v>3410</v>
      </c>
      <c r="F26" s="17">
        <v>300</v>
      </c>
      <c r="G26" s="17">
        <f t="shared" si="1"/>
        <v>3710</v>
      </c>
      <c r="H26" s="17"/>
      <c r="I26" s="17">
        <f t="shared" si="2"/>
        <v>3710</v>
      </c>
      <c r="J26" s="18">
        <f t="shared" si="0"/>
        <v>300</v>
      </c>
      <c r="K26" s="11"/>
    </row>
    <row r="27" spans="1:11" ht="18" customHeight="1" outlineLevel="1">
      <c r="A27" s="26"/>
      <c r="B27" s="16"/>
      <c r="C27" s="16"/>
      <c r="D27" s="19" t="s">
        <v>14</v>
      </c>
      <c r="E27" s="17">
        <v>10490</v>
      </c>
      <c r="F27" s="17">
        <v>-60</v>
      </c>
      <c r="G27" s="17">
        <f t="shared" si="1"/>
        <v>10430</v>
      </c>
      <c r="H27" s="17"/>
      <c r="I27" s="17">
        <f t="shared" si="2"/>
        <v>10430</v>
      </c>
      <c r="J27" s="18">
        <f t="shared" si="0"/>
        <v>-60</v>
      </c>
      <c r="K27" s="11"/>
    </row>
    <row r="28" spans="1:11" ht="18" customHeight="1">
      <c r="A28" s="37" t="s">
        <v>32</v>
      </c>
      <c r="B28" s="38"/>
      <c r="C28" s="38"/>
      <c r="D28" s="38"/>
      <c r="E28" s="17">
        <f>SUM(E10:E26)</f>
        <v>624950</v>
      </c>
      <c r="F28" s="17">
        <f>SUM(F10:F26)</f>
        <v>10440</v>
      </c>
      <c r="G28" s="17">
        <f>SUM(G10:G26)</f>
        <v>635390</v>
      </c>
      <c r="H28" s="17">
        <f>SUM(H10:H26)</f>
        <v>-260</v>
      </c>
      <c r="I28" s="17">
        <f t="shared" si="2"/>
        <v>635130</v>
      </c>
      <c r="J28" s="18">
        <f t="shared" si="0"/>
        <v>10180</v>
      </c>
      <c r="K28" s="11"/>
    </row>
    <row r="29" spans="1:11" ht="18" customHeight="1">
      <c r="A29" s="39" t="s">
        <v>33</v>
      </c>
      <c r="B29" s="40"/>
      <c r="C29" s="40"/>
      <c r="D29" s="40"/>
      <c r="E29" s="20"/>
      <c r="F29" s="20"/>
      <c r="G29" s="20"/>
      <c r="H29" s="20"/>
      <c r="I29" s="20"/>
      <c r="J29" s="21"/>
      <c r="K29" s="11"/>
    </row>
    <row r="30" spans="1:11" ht="18" customHeight="1">
      <c r="A30" s="27"/>
      <c r="B30" s="33" t="s">
        <v>39</v>
      </c>
      <c r="C30" s="33"/>
      <c r="D30" s="33"/>
      <c r="E30" s="17">
        <v>6876</v>
      </c>
      <c r="F30" s="17">
        <v>7688</v>
      </c>
      <c r="G30" s="17">
        <f>E30+F30</f>
        <v>14564</v>
      </c>
      <c r="H30" s="17"/>
      <c r="I30" s="17">
        <f>G30+H30</f>
        <v>14564</v>
      </c>
      <c r="J30" s="18">
        <f>+I30-E30</f>
        <v>7688</v>
      </c>
      <c r="K30" s="11"/>
    </row>
    <row r="31" spans="1:11" ht="18" customHeight="1">
      <c r="A31" s="26"/>
      <c r="B31" s="36" t="s">
        <v>26</v>
      </c>
      <c r="C31" s="36"/>
      <c r="D31" s="36"/>
      <c r="E31" s="17">
        <v>2464</v>
      </c>
      <c r="F31" s="17">
        <v>-106</v>
      </c>
      <c r="G31" s="17">
        <f aca="true" t="shared" si="3" ref="G31:G37">E31+F31</f>
        <v>2358</v>
      </c>
      <c r="H31" s="17"/>
      <c r="I31" s="17">
        <f aca="true" t="shared" si="4" ref="I31:I38">G31+H31</f>
        <v>2358</v>
      </c>
      <c r="J31" s="18">
        <f aca="true" t="shared" si="5" ref="J31:J38">+I31-E31</f>
        <v>-106</v>
      </c>
      <c r="K31" s="11"/>
    </row>
    <row r="32" spans="1:11" ht="18" customHeight="1">
      <c r="A32" s="26"/>
      <c r="B32" s="13" t="s">
        <v>18</v>
      </c>
      <c r="C32" s="36" t="s">
        <v>19</v>
      </c>
      <c r="D32" s="36"/>
      <c r="E32" s="17">
        <v>70</v>
      </c>
      <c r="F32" s="17">
        <v>-10</v>
      </c>
      <c r="G32" s="17">
        <f t="shared" si="3"/>
        <v>60</v>
      </c>
      <c r="H32" s="17"/>
      <c r="I32" s="17">
        <f t="shared" si="4"/>
        <v>60</v>
      </c>
      <c r="J32" s="18">
        <f t="shared" si="5"/>
        <v>-10</v>
      </c>
      <c r="K32" s="11"/>
    </row>
    <row r="33" spans="1:11" ht="18" customHeight="1">
      <c r="A33" s="26"/>
      <c r="B33" s="13" t="s">
        <v>20</v>
      </c>
      <c r="C33" s="36" t="s">
        <v>19</v>
      </c>
      <c r="D33" s="36"/>
      <c r="E33" s="17">
        <v>149</v>
      </c>
      <c r="F33" s="29">
        <v>5</v>
      </c>
      <c r="G33" s="17">
        <f t="shared" si="3"/>
        <v>154</v>
      </c>
      <c r="H33" s="17"/>
      <c r="I33" s="17">
        <f t="shared" si="4"/>
        <v>154</v>
      </c>
      <c r="J33" s="18">
        <f t="shared" si="5"/>
        <v>5</v>
      </c>
      <c r="K33" s="11"/>
    </row>
    <row r="34" spans="1:11" ht="18" customHeight="1">
      <c r="A34" s="26"/>
      <c r="B34" s="13" t="s">
        <v>21</v>
      </c>
      <c r="C34" s="36" t="s">
        <v>19</v>
      </c>
      <c r="D34" s="36"/>
      <c r="E34" s="17">
        <v>2750</v>
      </c>
      <c r="F34" s="17">
        <v>119</v>
      </c>
      <c r="G34" s="17">
        <f t="shared" si="3"/>
        <v>2869</v>
      </c>
      <c r="H34" s="17"/>
      <c r="I34" s="17">
        <f t="shared" si="4"/>
        <v>2869</v>
      </c>
      <c r="J34" s="18">
        <f t="shared" si="5"/>
        <v>119</v>
      </c>
      <c r="K34" s="11"/>
    </row>
    <row r="35" spans="1:11" ht="18" customHeight="1">
      <c r="A35" s="26"/>
      <c r="B35" s="36" t="s">
        <v>22</v>
      </c>
      <c r="C35" s="36"/>
      <c r="D35" s="36"/>
      <c r="E35" s="17">
        <v>138</v>
      </c>
      <c r="F35" s="17">
        <v>-13</v>
      </c>
      <c r="G35" s="17">
        <f t="shared" si="3"/>
        <v>125</v>
      </c>
      <c r="H35" s="17"/>
      <c r="I35" s="17">
        <f t="shared" si="4"/>
        <v>125</v>
      </c>
      <c r="J35" s="18">
        <f t="shared" si="5"/>
        <v>-13</v>
      </c>
      <c r="K35" s="11"/>
    </row>
    <row r="36" spans="1:11" ht="18" customHeight="1">
      <c r="A36" s="26"/>
      <c r="B36" s="36" t="s">
        <v>27</v>
      </c>
      <c r="C36" s="36"/>
      <c r="D36" s="36"/>
      <c r="E36" s="17">
        <v>21360</v>
      </c>
      <c r="F36" s="17">
        <v>-9656</v>
      </c>
      <c r="G36" s="17">
        <f t="shared" si="3"/>
        <v>11704</v>
      </c>
      <c r="H36" s="17"/>
      <c r="I36" s="17">
        <f t="shared" si="4"/>
        <v>11704</v>
      </c>
      <c r="J36" s="18">
        <f t="shared" si="5"/>
        <v>-9656</v>
      </c>
      <c r="K36" s="11"/>
    </row>
    <row r="37" spans="1:11" ht="18" customHeight="1">
      <c r="A37" s="26"/>
      <c r="B37" s="36" t="s">
        <v>53</v>
      </c>
      <c r="C37" s="36"/>
      <c r="D37" s="36"/>
      <c r="E37" s="17"/>
      <c r="F37" s="17">
        <v>8214</v>
      </c>
      <c r="G37" s="17">
        <f t="shared" si="3"/>
        <v>8214</v>
      </c>
      <c r="H37" s="17"/>
      <c r="I37" s="17">
        <f t="shared" si="4"/>
        <v>8214</v>
      </c>
      <c r="J37" s="18">
        <f t="shared" si="5"/>
        <v>8214</v>
      </c>
      <c r="K37" s="11"/>
    </row>
    <row r="38" spans="1:11" ht="18" customHeight="1">
      <c r="A38" s="37" t="s">
        <v>32</v>
      </c>
      <c r="B38" s="38"/>
      <c r="C38" s="38"/>
      <c r="D38" s="38"/>
      <c r="E38" s="17">
        <f>SUM(E30:E36)</f>
        <v>33807</v>
      </c>
      <c r="F38" s="17">
        <f>SUM(F30:F37)</f>
        <v>6241</v>
      </c>
      <c r="G38" s="17">
        <f>SUM(G30:G37)</f>
        <v>40048</v>
      </c>
      <c r="H38" s="17"/>
      <c r="I38" s="17">
        <f t="shared" si="4"/>
        <v>40048</v>
      </c>
      <c r="J38" s="18">
        <f t="shared" si="5"/>
        <v>6241</v>
      </c>
      <c r="K38" s="11"/>
    </row>
    <row r="39" spans="1:11" ht="18" customHeight="1">
      <c r="A39" s="39" t="s">
        <v>30</v>
      </c>
      <c r="B39" s="40"/>
      <c r="C39" s="40"/>
      <c r="D39" s="40"/>
      <c r="E39" s="20"/>
      <c r="F39" s="20"/>
      <c r="G39" s="20"/>
      <c r="H39" s="20"/>
      <c r="I39" s="20"/>
      <c r="J39" s="21"/>
      <c r="K39" s="11"/>
    </row>
    <row r="40" spans="1:11" ht="18" customHeight="1">
      <c r="A40" s="26"/>
      <c r="B40" s="36" t="s">
        <v>23</v>
      </c>
      <c r="C40" s="36"/>
      <c r="D40" s="36"/>
      <c r="E40" s="17">
        <v>1260</v>
      </c>
      <c r="F40" s="17">
        <v>-30</v>
      </c>
      <c r="G40" s="17">
        <f>E40+F40</f>
        <v>1230</v>
      </c>
      <c r="H40" s="17"/>
      <c r="I40" s="17">
        <f>G40+H40</f>
        <v>1230</v>
      </c>
      <c r="J40" s="18">
        <f>I40-E40</f>
        <v>-30</v>
      </c>
      <c r="K40" s="11"/>
    </row>
    <row r="41" spans="1:11" ht="18" customHeight="1">
      <c r="A41" s="39" t="s">
        <v>37</v>
      </c>
      <c r="B41" s="40"/>
      <c r="C41" s="40"/>
      <c r="D41" s="40"/>
      <c r="E41" s="20"/>
      <c r="F41" s="20"/>
      <c r="G41" s="20"/>
      <c r="H41" s="20"/>
      <c r="I41" s="20"/>
      <c r="J41" s="21"/>
      <c r="K41" s="11"/>
    </row>
    <row r="42" spans="1:11" ht="18" customHeight="1" outlineLevel="1">
      <c r="A42" s="28"/>
      <c r="B42" s="41" t="s">
        <v>38</v>
      </c>
      <c r="C42" s="41"/>
      <c r="D42" s="41"/>
      <c r="E42" s="22">
        <v>4196</v>
      </c>
      <c r="F42" s="22">
        <v>-85</v>
      </c>
      <c r="G42" s="22">
        <f>E42+F42</f>
        <v>4111</v>
      </c>
      <c r="H42" s="22"/>
      <c r="I42" s="22">
        <f>G42+H42</f>
        <v>4111</v>
      </c>
      <c r="J42" s="22">
        <f>+I42-E42</f>
        <v>-85</v>
      </c>
      <c r="K42" s="11"/>
    </row>
    <row r="43" spans="1:11" ht="18" customHeight="1">
      <c r="A43" s="34" t="s">
        <v>31</v>
      </c>
      <c r="B43" s="35"/>
      <c r="C43" s="35"/>
      <c r="D43" s="35"/>
      <c r="E43" s="22">
        <f aca="true" t="shared" si="6" ref="E43:J43">E28+E38+E40+E42</f>
        <v>664213</v>
      </c>
      <c r="F43" s="22">
        <f t="shared" si="6"/>
        <v>16566</v>
      </c>
      <c r="G43" s="22">
        <f t="shared" si="6"/>
        <v>680779</v>
      </c>
      <c r="H43" s="22">
        <f t="shared" si="6"/>
        <v>-260</v>
      </c>
      <c r="I43" s="22">
        <f t="shared" si="6"/>
        <v>680519</v>
      </c>
      <c r="J43" s="22">
        <f t="shared" si="6"/>
        <v>16306</v>
      </c>
      <c r="K43" s="11"/>
    </row>
    <row r="44" spans="1:11" ht="4.5" customHeight="1">
      <c r="A44" s="23"/>
      <c r="B44" s="23"/>
      <c r="C44" s="23"/>
      <c r="D44" s="23"/>
      <c r="E44" s="23"/>
      <c r="F44" s="23"/>
      <c r="G44" s="23"/>
      <c r="H44" s="23"/>
      <c r="I44" s="23"/>
      <c r="J44" s="23"/>
      <c r="K44" s="10"/>
    </row>
    <row r="45" spans="1:11" s="6" customFormat="1" ht="13.5" customHeight="1">
      <c r="A45" s="45" t="s">
        <v>54</v>
      </c>
      <c r="B45" s="45"/>
      <c r="C45" s="45"/>
      <c r="D45" s="45"/>
      <c r="E45" s="45"/>
      <c r="F45" s="45"/>
      <c r="G45" s="45"/>
      <c r="H45" s="45"/>
      <c r="I45" s="45"/>
      <c r="J45" s="45"/>
      <c r="K45" s="4"/>
    </row>
    <row r="46" spans="1:11" s="6" customFormat="1" ht="13.5" customHeight="1">
      <c r="A46" s="45"/>
      <c r="B46" s="45"/>
      <c r="C46" s="45"/>
      <c r="D46" s="45"/>
      <c r="E46" s="45"/>
      <c r="F46" s="45"/>
      <c r="G46" s="45"/>
      <c r="H46" s="45"/>
      <c r="I46" s="45"/>
      <c r="J46" s="45"/>
      <c r="K46" s="4"/>
    </row>
    <row r="47" spans="1:10" ht="13.5" customHeight="1">
      <c r="A47" s="7"/>
      <c r="B47" s="7"/>
      <c r="C47" s="7"/>
      <c r="D47" s="7"/>
      <c r="E47" s="5"/>
      <c r="F47" s="5"/>
      <c r="G47" s="5"/>
      <c r="H47" s="5"/>
      <c r="I47" s="5"/>
      <c r="J47" s="5"/>
    </row>
    <row r="48" spans="1:10" ht="13.5" customHeight="1">
      <c r="A48" s="7"/>
      <c r="B48" s="7"/>
      <c r="C48" s="7"/>
      <c r="D48" s="7"/>
      <c r="E48" s="5"/>
      <c r="F48" s="5"/>
      <c r="G48" s="5"/>
      <c r="H48" s="5"/>
      <c r="I48" s="5"/>
      <c r="J48" s="5"/>
    </row>
    <row r="49" spans="1:10" ht="13.5" customHeight="1">
      <c r="A49" s="7"/>
      <c r="B49" s="7"/>
      <c r="C49" s="7"/>
      <c r="D49" s="7"/>
      <c r="E49" s="5"/>
      <c r="F49" s="5"/>
      <c r="G49" s="5"/>
      <c r="H49" s="5"/>
      <c r="I49" s="5"/>
      <c r="J49" s="5"/>
    </row>
    <row r="50" spans="1:10" ht="13.5" customHeight="1">
      <c r="A50" s="7"/>
      <c r="B50" s="7"/>
      <c r="C50" s="7"/>
      <c r="D50" s="7"/>
      <c r="E50" s="5"/>
      <c r="F50" s="5"/>
      <c r="G50" s="5"/>
      <c r="H50" s="5"/>
      <c r="I50" s="5"/>
      <c r="J50" s="5"/>
    </row>
    <row r="51" spans="1:10" ht="13.5" customHeight="1">
      <c r="A51" s="7"/>
      <c r="B51" s="7"/>
      <c r="C51" s="7"/>
      <c r="D51" s="7"/>
      <c r="E51" s="5"/>
      <c r="F51" s="5"/>
      <c r="G51" s="5"/>
      <c r="H51" s="5"/>
      <c r="I51" s="5"/>
      <c r="J51" s="5"/>
    </row>
    <row r="52" spans="1:10" ht="13.5" customHeight="1">
      <c r="A52" s="7"/>
      <c r="B52" s="7"/>
      <c r="C52" s="7"/>
      <c r="D52" s="7"/>
      <c r="E52" s="5"/>
      <c r="F52" s="5"/>
      <c r="G52" s="5"/>
      <c r="H52" s="5"/>
      <c r="I52" s="5"/>
      <c r="J52" s="5"/>
    </row>
    <row r="53" ht="13.5" customHeight="1"/>
    <row r="54" ht="13.5" customHeight="1"/>
  </sheetData>
  <sheetProtection/>
  <mergeCells count="42">
    <mergeCell ref="A45:J46"/>
    <mergeCell ref="A1:J1"/>
    <mergeCell ref="I2:J2"/>
    <mergeCell ref="A3:D5"/>
    <mergeCell ref="F3:J3"/>
    <mergeCell ref="F4:F5"/>
    <mergeCell ref="G4:G5"/>
    <mergeCell ref="H4:H5"/>
    <mergeCell ref="I4:I5"/>
    <mergeCell ref="J4:J5"/>
    <mergeCell ref="B7:D7"/>
    <mergeCell ref="B11:D11"/>
    <mergeCell ref="B12:D12"/>
    <mergeCell ref="B13:D13"/>
    <mergeCell ref="E3:E5"/>
    <mergeCell ref="B37:D37"/>
    <mergeCell ref="B14:D14"/>
    <mergeCell ref="B15:D15"/>
    <mergeCell ref="B16:D16"/>
    <mergeCell ref="B17:D17"/>
    <mergeCell ref="B18:D18"/>
    <mergeCell ref="B19:D19"/>
    <mergeCell ref="C33:D33"/>
    <mergeCell ref="C34:D34"/>
    <mergeCell ref="B35:D35"/>
    <mergeCell ref="B20:D20"/>
    <mergeCell ref="B21:D21"/>
    <mergeCell ref="B23:D23"/>
    <mergeCell ref="B24:D24"/>
    <mergeCell ref="A28:D28"/>
    <mergeCell ref="A29:D29"/>
    <mergeCell ref="B22:D22"/>
    <mergeCell ref="B30:D30"/>
    <mergeCell ref="A43:D43"/>
    <mergeCell ref="B36:D36"/>
    <mergeCell ref="A38:D38"/>
    <mergeCell ref="A39:D39"/>
    <mergeCell ref="B40:D40"/>
    <mergeCell ref="A41:D41"/>
    <mergeCell ref="B42:D42"/>
    <mergeCell ref="B31:D31"/>
    <mergeCell ref="C32:D32"/>
  </mergeCells>
  <printOptions horizontalCentered="1" verticalCentered="1"/>
  <pageMargins left="0.5905511811023623" right="0.5905511811023623" top="0.6692913385826772" bottom="0.984251968503937" header="0.5118110236220472" footer="0.5118110236220472"/>
  <pageSetup fitToHeight="1" fitToWidth="1" horizontalDpi="600" verticalDpi="600" orientation="portrait" pageOrder="overThenDown" paperSize="9" scale="9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池田麻実</dc:creator>
  <cp:keywords/>
  <dc:description/>
  <cp:lastModifiedBy> </cp:lastModifiedBy>
  <cp:lastPrinted>2020-01-07T03:34:43Z</cp:lastPrinted>
  <dcterms:created xsi:type="dcterms:W3CDTF">2003-07-30T08:19:17Z</dcterms:created>
  <dcterms:modified xsi:type="dcterms:W3CDTF">2020-12-08T02:02:18Z</dcterms:modified>
  <cp:category/>
  <cp:version/>
  <cp:contentType/>
  <cp:contentStatus/>
</cp:coreProperties>
</file>